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l Files\Documents\COVID\Rapid Testing\Businesses\"/>
    </mc:Choice>
  </mc:AlternateContent>
  <xr:revisionPtr revIDLastSave="0" documentId="8_{7EAE5196-A848-4670-87CB-E2108FDEEE24}" xr6:coauthVersionLast="46" xr6:coauthVersionMax="46" xr10:uidLastSave="{00000000-0000-0000-0000-000000000000}"/>
  <bookViews>
    <workbookView xWindow="-28920" yWindow="-3195" windowWidth="29040" windowHeight="15840" firstSheet="3" activeTab="3" xr2:uid="{00000000-000D-0000-FFFF-FFFF00000000}"/>
  </bookViews>
  <sheets>
    <sheet name="About This Tracker" sheetId="8" r:id="rId1"/>
    <sheet name="Instructions" sheetId="2" r:id="rId2"/>
    <sheet name="Rapid Test Results Tracker" sheetId="1" r:id="rId3"/>
    <sheet name="Rapid Test QC Tracker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1" l="1"/>
  <c r="B55" i="1"/>
  <c r="B54" i="1"/>
  <c r="B53" i="1"/>
  <c r="B52" i="1"/>
  <c r="B51" i="1"/>
  <c r="B50" i="1"/>
  <c r="A56" i="1"/>
  <c r="A55" i="1"/>
  <c r="A54" i="1"/>
  <c r="A53" i="1"/>
  <c r="A52" i="1"/>
  <c r="A51" i="1"/>
  <c r="A50" i="1"/>
  <c r="B57" i="1" l="1"/>
  <c r="B60" i="1"/>
  <c r="I3" i="1" l="1"/>
  <c r="B10" i="1" s="1"/>
  <c r="U3" i="1" l="1"/>
  <c r="S3" i="1"/>
  <c r="Q3" i="1"/>
  <c r="O3" i="1"/>
  <c r="M3" i="1"/>
  <c r="K3" i="1"/>
  <c r="A46" i="1"/>
  <c r="A45" i="1"/>
  <c r="A44" i="1"/>
  <c r="A43" i="1"/>
  <c r="A42" i="1"/>
  <c r="A41" i="1"/>
  <c r="A40" i="1"/>
  <c r="A36" i="1"/>
  <c r="A35" i="1"/>
  <c r="A34" i="1"/>
  <c r="A33" i="1"/>
  <c r="A32" i="1"/>
  <c r="A31" i="1"/>
  <c r="A30" i="1"/>
  <c r="A26" i="1"/>
  <c r="A25" i="1"/>
  <c r="A24" i="1"/>
  <c r="A23" i="1"/>
  <c r="A22" i="1"/>
  <c r="A21" i="1"/>
  <c r="A20" i="1"/>
  <c r="A16" i="1"/>
  <c r="A15" i="1"/>
  <c r="A14" i="1"/>
  <c r="A13" i="1"/>
  <c r="A12" i="1"/>
  <c r="A11" i="1"/>
  <c r="A10" i="1"/>
  <c r="B46" i="1"/>
  <c r="B45" i="1"/>
  <c r="B44" i="1"/>
  <c r="B43" i="1"/>
  <c r="B42" i="1"/>
  <c r="B41" i="1"/>
  <c r="B40" i="1"/>
  <c r="B36" i="1"/>
  <c r="B35" i="1"/>
  <c r="B34" i="1"/>
  <c r="B33" i="1"/>
  <c r="B31" i="1"/>
  <c r="B32" i="1"/>
  <c r="B30" i="1"/>
  <c r="B26" i="1"/>
  <c r="B25" i="1"/>
  <c r="B24" i="1"/>
  <c r="B23" i="1"/>
  <c r="B22" i="1"/>
  <c r="B21" i="1"/>
  <c r="B20" i="1"/>
  <c r="B27" i="1" l="1"/>
  <c r="B47" i="1"/>
  <c r="B37" i="1"/>
  <c r="B16" i="1"/>
  <c r="B15" i="1"/>
  <c r="B14" i="1"/>
  <c r="B13" i="1"/>
  <c r="B12" i="1"/>
  <c r="B11" i="1"/>
  <c r="B17" i="1" l="1"/>
</calcChain>
</file>

<file path=xl/sharedStrings.xml><?xml version="1.0" encoding="utf-8"?>
<sst xmlns="http://schemas.openxmlformats.org/spreadsheetml/2006/main" count="81" uniqueCount="51">
  <si>
    <t>This tracker was developed by Ontario Health for congregate settings implementing COVID-19 antigen rapid testing.</t>
  </si>
  <si>
    <t>It enables recordkeeping of all testing performed and facilitates the reporting of key data elements to the Ministry of Health.</t>
  </si>
  <si>
    <r>
      <t xml:space="preserve">For detailed instructions on how to use this tracker, review the </t>
    </r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 tab.</t>
    </r>
  </si>
  <si>
    <t>If you have any questions, please email covid19testing@ontariohealth.ca</t>
  </si>
  <si>
    <t>This version was last revised on February 22, 2021.</t>
  </si>
  <si>
    <t>Step-by Step Instructions for using the COVID-19 Antigen Rapid Test Results Tracker</t>
  </si>
  <si>
    <t>*If you are using a laptop to record the staff list electronically, a password protected Excel spreadsheet will keep all information secure; consider the use of encryption software to provide more security. If using paper, store the form and staff list in a safe, secure location.</t>
  </si>
  <si>
    <t>1. Enter the name of the facility (B4) and the date for the first day of the week (B5).</t>
  </si>
  <si>
    <r>
      <t xml:space="preserve">2. In the </t>
    </r>
    <r>
      <rPr>
        <u/>
        <sz val="11"/>
        <color theme="1"/>
        <rFont val="Calibri"/>
        <family val="2"/>
        <scheme val="minor"/>
      </rPr>
      <t>Employee Information table</t>
    </r>
    <r>
      <rPr>
        <sz val="11"/>
        <color theme="1"/>
        <rFont val="Calibri"/>
        <family val="2"/>
        <scheme val="minor"/>
      </rPr>
      <t xml:space="preserve"> starting in column D, enter the name of each person being tested in a new row.</t>
    </r>
  </si>
  <si>
    <t>3. Continue to enter all of the relevant information for the person being tested in the Employee Information table.</t>
  </si>
  <si>
    <r>
      <t xml:space="preserve">4. In the </t>
    </r>
    <r>
      <rPr>
        <u/>
        <sz val="11"/>
        <color theme="1"/>
        <rFont val="Calibri"/>
        <family val="2"/>
        <scheme val="minor"/>
      </rPr>
      <t>Test Results table</t>
    </r>
    <r>
      <rPr>
        <sz val="11"/>
        <color theme="1"/>
        <rFont val="Calibri"/>
        <family val="2"/>
        <scheme val="minor"/>
      </rPr>
      <t>, enter the number of tests used each day for the person being tested. If the first test was invalid, and a re-test was required, enter the number 2.</t>
    </r>
  </si>
  <si>
    <t>5. For each day of the week that testing occurred, select the result of the test (negative, positive or invalid).</t>
  </si>
  <si>
    <r>
      <t xml:space="preserve">6. The </t>
    </r>
    <r>
      <rPr>
        <u/>
        <sz val="11"/>
        <color theme="1"/>
        <rFont val="Calibri"/>
        <family val="2"/>
        <scheme val="minor"/>
      </rPr>
      <t>Summary Tables</t>
    </r>
    <r>
      <rPr>
        <sz val="11"/>
        <color theme="1"/>
        <rFont val="Calibri"/>
        <family val="2"/>
        <scheme val="minor"/>
      </rPr>
      <t xml:space="preserve"> in columns A and B will automatically populate with the summary results.</t>
    </r>
  </si>
  <si>
    <t>7. If the test result is positive and a confirmatory polymerase chain reaction (PCR) test is required, please complete the PCR Test Tracker.</t>
  </si>
  <si>
    <t>Step-by Step Instructions for using the COVID-19 Rapid Test Quality Control (QC) Tracker</t>
  </si>
  <si>
    <t>1. Enter the name of the facility (B4).</t>
  </si>
  <si>
    <t>2. Every time a positive or negative control test is conducted, record:</t>
  </si>
  <si>
    <t>a. the lot number of the test kit,</t>
  </si>
  <si>
    <t>b. the date,</t>
  </si>
  <si>
    <t>c. the QC level (i.e., which control is being tested - positive or negative),</t>
  </si>
  <si>
    <t>d. the result (whether the result of the test is positive, negative or invalid),</t>
  </si>
  <si>
    <t>e. whether the QC check passed (QC level and result match) or failed (QC level and result do not match).</t>
  </si>
  <si>
    <t>Step-by Step Instructions for using the COVID-19 Polymerase Chain Reaction (PCR) Test Results Tracker</t>
  </si>
  <si>
    <r>
      <t xml:space="preserve">4. In the </t>
    </r>
    <r>
      <rPr>
        <u/>
        <sz val="11"/>
        <color theme="1"/>
        <rFont val="Calibri"/>
        <family val="2"/>
        <scheme val="minor"/>
      </rPr>
      <t>Test Results table</t>
    </r>
    <r>
      <rPr>
        <sz val="11"/>
        <color theme="1"/>
        <rFont val="Calibri"/>
        <family val="2"/>
        <scheme val="minor"/>
      </rPr>
      <t>, enter whether a PCR test was completed (yes or no).</t>
    </r>
  </si>
  <si>
    <t>5. For each day of the week that testing occurred, select the result of the test (negative, positive or invalid) when the result is received.</t>
  </si>
  <si>
    <t>COVID-19 Antigen Rapid Test Results Tracker</t>
  </si>
  <si>
    <t>Test Results</t>
  </si>
  <si>
    <t>Employee Information</t>
  </si>
  <si>
    <t>Facility Name</t>
  </si>
  <si>
    <t>Employee Number</t>
  </si>
  <si>
    <t>Last Name</t>
  </si>
  <si>
    <t>First Name</t>
  </si>
  <si>
    <t>Date of Birth</t>
  </si>
  <si>
    <t>Consent Completed</t>
  </si>
  <si>
    <t>Number of Tests Used</t>
  </si>
  <si>
    <t>Test Result</t>
  </si>
  <si>
    <t>Week of… (Date)</t>
  </si>
  <si>
    <t>No</t>
  </si>
  <si>
    <t>Summary Tables</t>
  </si>
  <si>
    <t>Date</t>
  </si>
  <si>
    <t>Weekly Total</t>
  </si>
  <si>
    <t>Number of Employees Tested</t>
  </si>
  <si>
    <t>Number of Positive Tests</t>
  </si>
  <si>
    <t>Number of Negative Tests</t>
  </si>
  <si>
    <t>Number of Invalid Tests</t>
  </si>
  <si>
    <t>Number of Test Refusals</t>
  </si>
  <si>
    <t>COVID-19 Antigen Rapid Test Quality Control (QC) Tracker</t>
  </si>
  <si>
    <t>Lot number</t>
  </si>
  <si>
    <t>QC Level</t>
  </si>
  <si>
    <t>Result</t>
  </si>
  <si>
    <t>Pass/Fail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</si>
</sst>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BFECF7"/>
        <bgColor indexed="64"/>
      </patternFill>
    </fill>
    <fill>
      <patternFill patternType="solid">
        <fgColor rgb="FFFCDCCA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CBEAD2"/>
        <bgColor indexed="64"/>
      </patternFill>
    </fill>
    <fill>
      <patternFill patternType="solid">
        <fgColor rgb="FFF4FAF5"/>
        <bgColor indexed="64"/>
      </patternFill>
    </fill>
    <fill>
      <patternFill patternType="solid">
        <fgColor rgb="FFF0ECE2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9" fillId="0" borderId="0" xfId="0" applyFont="1"/>
    <xf numFmtId="0" fontId="6" fillId="5" borderId="1" xfId="1" applyFont="1" applyFill="1" applyAlignment="1">
      <alignment vertical="center"/>
    </xf>
    <xf numFmtId="0" fontId="6" fillId="7" borderId="2" xfId="1" applyFont="1" applyFill="1" applyBorder="1" applyAlignment="1">
      <alignment vertical="center"/>
    </xf>
    <xf numFmtId="0" fontId="3" fillId="9" borderId="2" xfId="3" applyFont="1" applyFill="1" applyBorder="1" applyAlignment="1">
      <alignment horizontal="center" vertical="center" wrapText="1"/>
    </xf>
    <xf numFmtId="0" fontId="3" fillId="9" borderId="2" xfId="3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vertical="center"/>
    </xf>
    <xf numFmtId="0" fontId="6" fillId="10" borderId="7" xfId="1" applyFont="1" applyFill="1" applyBorder="1" applyAlignment="1">
      <alignment vertical="center"/>
    </xf>
    <xf numFmtId="0" fontId="0" fillId="0" borderId="0" xfId="0" applyAlignment="1">
      <alignment wrapText="1"/>
    </xf>
    <xf numFmtId="0" fontId="7" fillId="10" borderId="3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7" fillId="8" borderId="2" xfId="2" applyFont="1" applyFill="1" applyBorder="1" applyAlignment="1">
      <alignment horizontal="center" vertical="center"/>
    </xf>
    <xf numFmtId="0" fontId="3" fillId="9" borderId="3" xfId="3" applyFont="1" applyFill="1" applyBorder="1" applyAlignment="1">
      <alignment horizontal="center" vertical="center"/>
    </xf>
    <xf numFmtId="0" fontId="3" fillId="9" borderId="4" xfId="3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</cellXfs>
  <cellStyles count="4">
    <cellStyle name="60% - Accent1" xfId="3" builtinId="32"/>
    <cellStyle name="Accent1" xfId="2" builtinId="29"/>
    <cellStyle name="Check Cell" xfId="1" builtinId="23"/>
    <cellStyle name="Normal" xfId="0" builtinId="0"/>
  </cellStyles>
  <dxfs count="13">
    <dxf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[$-409]d\-mmm\-yy;@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double">
          <color rgb="FF3F3F3F"/>
        </top>
      </border>
    </dxf>
    <dxf>
      <alignment vertical="center" textRotation="0" indent="0" justifyLastLine="0" shrinkToFit="0" readingOrder="0"/>
    </dxf>
    <dxf>
      <border outline="0">
        <bottom style="double">
          <color rgb="FF3F3F3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EF5F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0ECE2"/>
      <color rgb="FFF4FAF5"/>
      <color rgb="FFCBEAD2"/>
      <color rgb="FFFEF5F0"/>
      <color rgb="FFFCDCCA"/>
      <color rgb="FFBFECF7"/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D4:H503" totalsRowShown="0" headerRowDxfId="8" dataDxfId="6" headerRowBorderDxfId="7" tableBorderDxfId="5" headerRowCellStyle="Check Cell">
  <autoFilter ref="D4:H503" xr:uid="{00000000-0009-0000-0100-000001000000}"/>
  <tableColumns count="5">
    <tableColumn id="2" xr3:uid="{00000000-0010-0000-0000-000002000000}" name="Employee Number" dataDxfId="4"/>
    <tableColumn id="3" xr3:uid="{00000000-0010-0000-0000-000003000000}" name="Last Name" dataDxfId="3"/>
    <tableColumn id="4" xr3:uid="{00000000-0010-0000-0000-000004000000}" name="First Name" dataDxfId="2"/>
    <tableColumn id="5" xr3:uid="{00000000-0010-0000-0000-000005000000}" name="Date of Birth" dataDxfId="1"/>
    <tableColumn id="6" xr3:uid="{00000000-0010-0000-0000-000006000000}" name="Consent Completed" dataDxfId="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Employee Information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workbookViewId="0">
      <selection activeCell="J14" sqref="J14"/>
    </sheetView>
  </sheetViews>
  <sheetFormatPr defaultRowHeight="15" x14ac:dyDescent="0.25"/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</row>
    <row r="4" spans="1:5" x14ac:dyDescent="0.25">
      <c r="A4" s="11" t="s">
        <v>3</v>
      </c>
      <c r="E4" s="11"/>
    </row>
    <row r="5" spans="1:5" x14ac:dyDescent="0.25">
      <c r="A5" s="11" t="s">
        <v>4</v>
      </c>
      <c r="E5" s="11"/>
    </row>
  </sheetData>
  <pageMargins left="0.7" right="0.7" top="0.75" bottom="0.75" header="0.3" footer="0.3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workbookViewId="0">
      <selection activeCell="B4" sqref="B4"/>
    </sheetView>
  </sheetViews>
  <sheetFormatPr defaultRowHeight="15" x14ac:dyDescent="0.25"/>
  <cols>
    <col min="1" max="1" width="146.5703125" customWidth="1"/>
  </cols>
  <sheetData>
    <row r="1" spans="1:2" ht="18.75" x14ac:dyDescent="0.25">
      <c r="A1" s="5" t="s">
        <v>5</v>
      </c>
      <c r="B1" s="5"/>
    </row>
    <row r="2" spans="1:2" ht="31.5" customHeight="1" x14ac:dyDescent="0.25">
      <c r="A2" s="18" t="s">
        <v>6</v>
      </c>
    </row>
    <row r="3" spans="1:2" x14ac:dyDescent="0.25">
      <c r="A3" t="s">
        <v>7</v>
      </c>
    </row>
    <row r="4" spans="1:2" x14ac:dyDescent="0.25">
      <c r="A4" t="s">
        <v>8</v>
      </c>
    </row>
    <row r="5" spans="1:2" x14ac:dyDescent="0.25">
      <c r="A5" t="s">
        <v>9</v>
      </c>
    </row>
    <row r="6" spans="1:2" x14ac:dyDescent="0.25">
      <c r="A6" t="s">
        <v>10</v>
      </c>
    </row>
    <row r="7" spans="1:2" x14ac:dyDescent="0.25">
      <c r="A7" t="s">
        <v>11</v>
      </c>
    </row>
    <row r="8" spans="1:2" x14ac:dyDescent="0.25">
      <c r="A8" t="s">
        <v>12</v>
      </c>
    </row>
    <row r="9" spans="1:2" x14ac:dyDescent="0.25">
      <c r="A9" t="s">
        <v>13</v>
      </c>
    </row>
    <row r="11" spans="1:2" ht="18.75" x14ac:dyDescent="0.25">
      <c r="A11" s="5" t="s">
        <v>14</v>
      </c>
    </row>
    <row r="12" spans="1:2" x14ac:dyDescent="0.25">
      <c r="A12" t="s">
        <v>15</v>
      </c>
    </row>
    <row r="13" spans="1:2" x14ac:dyDescent="0.25">
      <c r="A13" t="s">
        <v>16</v>
      </c>
    </row>
    <row r="14" spans="1:2" x14ac:dyDescent="0.25">
      <c r="A14" t="s">
        <v>17</v>
      </c>
    </row>
    <row r="15" spans="1:2" x14ac:dyDescent="0.25">
      <c r="A15" t="s">
        <v>18</v>
      </c>
    </row>
    <row r="16" spans="1:2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20" spans="1:1" ht="18.75" x14ac:dyDescent="0.25">
      <c r="A20" s="5" t="s">
        <v>22</v>
      </c>
    </row>
    <row r="21" spans="1:1" ht="30" x14ac:dyDescent="0.25">
      <c r="A21" s="18" t="s">
        <v>6</v>
      </c>
    </row>
    <row r="22" spans="1:1" x14ac:dyDescent="0.25">
      <c r="A22" t="s">
        <v>7</v>
      </c>
    </row>
    <row r="23" spans="1:1" x14ac:dyDescent="0.25">
      <c r="A23" t="s">
        <v>8</v>
      </c>
    </row>
    <row r="24" spans="1:1" x14ac:dyDescent="0.25">
      <c r="A24" t="s">
        <v>9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12</v>
      </c>
    </row>
  </sheetData>
  <pageMargins left="0.7" right="0.7" top="0.75" bottom="0.75" header="0.3" footer="0.3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03"/>
  <sheetViews>
    <sheetView workbookViewId="0">
      <selection activeCell="G5" sqref="G5"/>
    </sheetView>
  </sheetViews>
  <sheetFormatPr defaultColWidth="8.85546875" defaultRowHeight="17.45" customHeight="1" x14ac:dyDescent="0.25"/>
  <cols>
    <col min="1" max="1" width="21.5703125" style="1" customWidth="1"/>
    <col min="2" max="2" width="27.85546875" style="1" customWidth="1"/>
    <col min="3" max="3" width="8.85546875" style="1"/>
    <col min="4" max="4" width="18.140625" style="1" customWidth="1"/>
    <col min="5" max="6" width="20.5703125" style="1" customWidth="1"/>
    <col min="7" max="7" width="13.5703125" style="1" customWidth="1"/>
    <col min="8" max="8" width="19.42578125" style="1" customWidth="1"/>
    <col min="9" max="9" width="11.42578125" style="1" bestFit="1" customWidth="1"/>
    <col min="10" max="10" width="11.42578125" style="1" customWidth="1"/>
    <col min="11" max="11" width="11.42578125" style="1" bestFit="1" customWidth="1"/>
    <col min="12" max="12" width="11.42578125" style="1" customWidth="1"/>
    <col min="13" max="13" width="11.42578125" style="1" bestFit="1" customWidth="1"/>
    <col min="14" max="14" width="11.42578125" style="1" customWidth="1"/>
    <col min="15" max="15" width="11.42578125" style="1" bestFit="1" customWidth="1"/>
    <col min="16" max="16" width="11.42578125" style="1" customWidth="1"/>
    <col min="17" max="17" width="11.42578125" style="1" bestFit="1" customWidth="1"/>
    <col min="18" max="18" width="11.42578125" style="1" customWidth="1"/>
    <col min="19" max="19" width="11.42578125" style="1" bestFit="1" customWidth="1"/>
    <col min="20" max="21" width="11.42578125" style="1" customWidth="1"/>
    <col min="22" max="22" width="11.42578125" style="1" bestFit="1" customWidth="1"/>
    <col min="23" max="16384" width="8.85546875" style="1"/>
  </cols>
  <sheetData>
    <row r="1" spans="1:22" ht="20.100000000000001" customHeight="1" x14ac:dyDescent="0.25">
      <c r="A1" s="5" t="s">
        <v>25</v>
      </c>
      <c r="B1" s="5"/>
    </row>
    <row r="2" spans="1:22" ht="17.45" customHeight="1" x14ac:dyDescent="0.25">
      <c r="A2"/>
      <c r="I2" s="21" t="s">
        <v>26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7.45" customHeight="1" thickBot="1" x14ac:dyDescent="0.3">
      <c r="A3" s="9"/>
      <c r="B3" s="9"/>
      <c r="D3" s="24" t="s">
        <v>27</v>
      </c>
      <c r="E3" s="25"/>
      <c r="F3" s="25"/>
      <c r="G3" s="25"/>
      <c r="H3" s="26"/>
      <c r="I3" s="22" t="str">
        <f>CHAR(10)&amp;TEXT($B$5,"mmm dd, yyyy")</f>
        <v xml:space="preserve">
Jan 00, 1900</v>
      </c>
      <c r="J3" s="23"/>
      <c r="K3" s="22" t="str">
        <f>CHAR(10)&amp;TEXT($B$5+1,"mmm dd, yyyy")</f>
        <v xml:space="preserve">
Jan 01, 1900</v>
      </c>
      <c r="L3" s="23"/>
      <c r="M3" s="22" t="str">
        <f>CHAR(10)&amp;TEXT($B$5+2,"mmm dd, yyyy")</f>
        <v xml:space="preserve">
Jan 02, 1900</v>
      </c>
      <c r="N3" s="23"/>
      <c r="O3" s="22" t="str">
        <f>CHAR(10)&amp;TEXT($B$5+3,"mmm dd, yyyy")</f>
        <v xml:space="preserve">
Jan 03, 1900</v>
      </c>
      <c r="P3" s="23"/>
      <c r="Q3" s="22" t="str">
        <f>CHAR(10)&amp;TEXT($B$5+4,"mmm dd, yyyy")</f>
        <v xml:space="preserve">
Jan 04, 1900</v>
      </c>
      <c r="R3" s="23"/>
      <c r="S3" s="22" t="str">
        <f>CHAR(10)&amp;TEXT($B$5+5,"mmm dd, yyyy")</f>
        <v xml:space="preserve">
Jan 05, 1900</v>
      </c>
      <c r="T3" s="23"/>
      <c r="U3" s="22" t="str">
        <f>CHAR(10)&amp;TEXT($B$5+6,"mmm dd, yyyy")</f>
        <v xml:space="preserve">
Jan 06, 1900</v>
      </c>
      <c r="V3" s="23"/>
    </row>
    <row r="4" spans="1:22" ht="31.5" thickTop="1" thickBot="1" x14ac:dyDescent="0.3">
      <c r="A4" s="12" t="s">
        <v>28</v>
      </c>
      <c r="B4" s="2"/>
      <c r="D4" s="13" t="s">
        <v>29</v>
      </c>
      <c r="E4" s="13" t="s">
        <v>30</v>
      </c>
      <c r="F4" s="13" t="s">
        <v>31</v>
      </c>
      <c r="G4" s="13" t="s">
        <v>32</v>
      </c>
      <c r="H4" s="13" t="s">
        <v>33</v>
      </c>
      <c r="I4" s="14" t="s">
        <v>34</v>
      </c>
      <c r="J4" s="15" t="s">
        <v>35</v>
      </c>
      <c r="K4" s="14" t="s">
        <v>34</v>
      </c>
      <c r="L4" s="15" t="s">
        <v>35</v>
      </c>
      <c r="M4" s="14" t="s">
        <v>34</v>
      </c>
      <c r="N4" s="15" t="s">
        <v>35</v>
      </c>
      <c r="O4" s="14" t="s">
        <v>34</v>
      </c>
      <c r="P4" s="15" t="s">
        <v>35</v>
      </c>
      <c r="Q4" s="14" t="s">
        <v>34</v>
      </c>
      <c r="R4" s="15" t="s">
        <v>35</v>
      </c>
      <c r="S4" s="14" t="s">
        <v>34</v>
      </c>
      <c r="T4" s="15" t="s">
        <v>35</v>
      </c>
      <c r="U4" s="14" t="s">
        <v>34</v>
      </c>
      <c r="V4" s="15" t="s">
        <v>35</v>
      </c>
    </row>
    <row r="5" spans="1:22" ht="17.45" customHeight="1" thickTop="1" thickBot="1" x14ac:dyDescent="0.3">
      <c r="A5" s="12" t="s">
        <v>36</v>
      </c>
      <c r="B5" s="3"/>
      <c r="D5" s="2"/>
      <c r="E5" s="2"/>
      <c r="F5" s="2"/>
      <c r="G5" s="4"/>
      <c r="H5" s="2" t="s">
        <v>37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7.45" customHeight="1" thickTop="1" x14ac:dyDescent="0.25">
      <c r="D6" s="2"/>
      <c r="E6" s="2"/>
      <c r="F6" s="2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7.45" customHeight="1" x14ac:dyDescent="0.25">
      <c r="A7" s="19" t="s">
        <v>38</v>
      </c>
      <c r="B7" s="20"/>
      <c r="D7" s="2"/>
      <c r="E7" s="2"/>
      <c r="F7" s="2"/>
      <c r="G7" s="4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7.45" customHeight="1" x14ac:dyDescent="0.25">
      <c r="A8" s="8"/>
      <c r="B8" s="7"/>
      <c r="D8" s="2"/>
      <c r="E8" s="2"/>
      <c r="F8" s="2"/>
      <c r="G8" s="4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7.45" customHeight="1" x14ac:dyDescent="0.25">
      <c r="A9" s="16" t="s">
        <v>39</v>
      </c>
      <c r="B9" s="16" t="s">
        <v>34</v>
      </c>
      <c r="D9" s="2"/>
      <c r="E9" s="2"/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7.45" customHeight="1" x14ac:dyDescent="0.25">
      <c r="A10" s="2" t="str">
        <f>CHAR(10)&amp;TEXT($B$5,"mmm dd, yyyy")</f>
        <v xml:space="preserve">
Jan 00, 1900</v>
      </c>
      <c r="B10" s="2">
        <f>SUM(I:I)</f>
        <v>0</v>
      </c>
      <c r="D10" s="2"/>
      <c r="E10" s="2"/>
      <c r="F10" s="2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7.45" customHeight="1" x14ac:dyDescent="0.25">
      <c r="A11" s="2" t="str">
        <f>CHAR(10)&amp;TEXT($B$5+1,"mmm dd, yyyy")</f>
        <v xml:space="preserve">
Jan 01, 1900</v>
      </c>
      <c r="B11" s="2">
        <f>SUM(K:K)</f>
        <v>0</v>
      </c>
      <c r="D11" s="2"/>
      <c r="E11" s="2"/>
      <c r="F11" s="2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7.45" customHeight="1" x14ac:dyDescent="0.25">
      <c r="A12" s="2" t="str">
        <f>CHAR(10)&amp;TEXT($B$5+2,"mmm dd, yyyy")</f>
        <v xml:space="preserve">
Jan 02, 1900</v>
      </c>
      <c r="B12" s="2">
        <f>SUM(M:M)</f>
        <v>0</v>
      </c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7.45" customHeight="1" x14ac:dyDescent="0.25">
      <c r="A13" s="2" t="str">
        <f>CHAR(10)&amp;TEXT($B$5+3,"mmm dd, yyyy")</f>
        <v xml:space="preserve">
Jan 03, 1900</v>
      </c>
      <c r="B13" s="2">
        <f>SUM(O:O)</f>
        <v>0</v>
      </c>
      <c r="D13" s="2"/>
      <c r="E13" s="2"/>
      <c r="F13" s="2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7.45" customHeight="1" x14ac:dyDescent="0.25">
      <c r="A14" s="2" t="str">
        <f>CHAR(10)&amp;TEXT($B$5+4,"mmm dd, yyyy")</f>
        <v xml:space="preserve">
Jan 04, 1900</v>
      </c>
      <c r="B14" s="2">
        <f>SUM(Q:Q)</f>
        <v>0</v>
      </c>
      <c r="D14" s="2"/>
      <c r="E14" s="2"/>
      <c r="F14" s="2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7.45" customHeight="1" x14ac:dyDescent="0.25">
      <c r="A15" s="2" t="str">
        <f>CHAR(10)&amp;TEXT($B$5+5,"mmm dd, yyyy")</f>
        <v xml:space="preserve">
Jan 05, 1900</v>
      </c>
      <c r="B15" s="2">
        <f>SUM(S:S)</f>
        <v>0</v>
      </c>
      <c r="D15" s="2"/>
      <c r="E15" s="2"/>
      <c r="F15" s="2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7.45" customHeight="1" x14ac:dyDescent="0.25">
      <c r="A16" s="2" t="str">
        <f>CHAR(10)&amp;TEXT($B$5+6,"mmm dd, yyyy")</f>
        <v xml:space="preserve">
Jan 06, 1900</v>
      </c>
      <c r="B16" s="2">
        <f>SUM(U:U)</f>
        <v>0</v>
      </c>
      <c r="D16" s="2"/>
      <c r="E16" s="2"/>
      <c r="F16" s="2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7.45" customHeight="1" x14ac:dyDescent="0.25">
      <c r="A17" s="10" t="s">
        <v>40</v>
      </c>
      <c r="B17" s="10">
        <f>SUM(B10:B16)</f>
        <v>0</v>
      </c>
      <c r="D17" s="2"/>
      <c r="E17" s="2"/>
      <c r="F17" s="2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7.45" customHeight="1" x14ac:dyDescent="0.25">
      <c r="D18" s="2"/>
      <c r="E18" s="2"/>
      <c r="F18" s="2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7.45" customHeight="1" x14ac:dyDescent="0.25">
      <c r="A19" s="16" t="s">
        <v>39</v>
      </c>
      <c r="B19" s="16" t="s">
        <v>41</v>
      </c>
      <c r="D19" s="2"/>
      <c r="E19" s="2"/>
      <c r="F19" s="2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45" customHeight="1" x14ac:dyDescent="0.25">
      <c r="A20" s="2" t="str">
        <f>CHAR(10)&amp;TEXT($B$5,"mmm dd, yyyy")</f>
        <v xml:space="preserve">
Jan 00, 1900</v>
      </c>
      <c r="B20" s="2">
        <f>COUNTIF(J:J,"Positive")+COUNTIF(J:J,"Negative")</f>
        <v>0</v>
      </c>
      <c r="D20" s="2"/>
      <c r="E20" s="2"/>
      <c r="F20" s="2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7.45" customHeight="1" x14ac:dyDescent="0.25">
      <c r="A21" s="2" t="str">
        <f>CHAR(10)&amp;TEXT($B$5+1,"mmm dd, yyyy")</f>
        <v xml:space="preserve">
Jan 01, 1900</v>
      </c>
      <c r="B21" s="2">
        <f>COUNTIF(L:L,"Positive")+COUNTIF(L:L,"Negative")</f>
        <v>0</v>
      </c>
      <c r="D21" s="2"/>
      <c r="E21" s="2"/>
      <c r="F21" s="2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7.45" customHeight="1" x14ac:dyDescent="0.25">
      <c r="A22" s="2" t="str">
        <f>CHAR(10)&amp;TEXT($B$5+2,"mmm dd, yyyy")</f>
        <v xml:space="preserve">
Jan 02, 1900</v>
      </c>
      <c r="B22" s="2">
        <f>COUNTIF(N:N,"Positive")+COUNTIF(N:N,"Negative")</f>
        <v>0</v>
      </c>
      <c r="D22" s="2"/>
      <c r="E22" s="2"/>
      <c r="F22" s="2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7.45" customHeight="1" x14ac:dyDescent="0.25">
      <c r="A23" s="2" t="str">
        <f>CHAR(10)&amp;TEXT($B$5+3,"mmm dd, yyyy")</f>
        <v xml:space="preserve">
Jan 03, 1900</v>
      </c>
      <c r="B23" s="2">
        <f>COUNTIF(P:P,"Positive")+COUNTIF(P:P,"Negative")</f>
        <v>0</v>
      </c>
      <c r="D23" s="2"/>
      <c r="E23" s="2"/>
      <c r="F23" s="2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7.45" customHeight="1" x14ac:dyDescent="0.25">
      <c r="A24" s="2" t="str">
        <f>CHAR(10)&amp;TEXT($B$5+4,"mmm dd, yyyy")</f>
        <v xml:space="preserve">
Jan 04, 1900</v>
      </c>
      <c r="B24" s="2">
        <f>COUNTIF(R:R,"Positive")+COUNTIF(R:R,"Negative")</f>
        <v>0</v>
      </c>
      <c r="D24" s="2"/>
      <c r="E24" s="2"/>
      <c r="F24" s="2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7.45" customHeight="1" x14ac:dyDescent="0.25">
      <c r="A25" s="2" t="str">
        <f>CHAR(10)&amp;TEXT($B$5+5,"mmm dd, yyyy")</f>
        <v xml:space="preserve">
Jan 05, 1900</v>
      </c>
      <c r="B25" s="2">
        <f>COUNTIF(T:T,"Positive")+COUNTIF(T:T,"Negative")</f>
        <v>0</v>
      </c>
      <c r="D25" s="2"/>
      <c r="E25" s="2"/>
      <c r="F25" s="2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7.45" customHeight="1" x14ac:dyDescent="0.25">
      <c r="A26" s="2" t="str">
        <f>CHAR(10)&amp;TEXT($B$5+6,"mmm dd, yyyy")</f>
        <v xml:space="preserve">
Jan 06, 1900</v>
      </c>
      <c r="B26" s="2">
        <f>COUNTIF(V:V,"Positive")+COUNTIF(V:V,"Negative")</f>
        <v>0</v>
      </c>
      <c r="D26" s="2"/>
      <c r="E26" s="2"/>
      <c r="F26" s="2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7.45" customHeight="1" x14ac:dyDescent="0.25">
      <c r="A27" s="10" t="s">
        <v>40</v>
      </c>
      <c r="B27" s="10">
        <f>SUM(B20:B26)</f>
        <v>0</v>
      </c>
      <c r="D27" s="2"/>
      <c r="E27" s="2"/>
      <c r="F27" s="2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7.45" customHeight="1" x14ac:dyDescent="0.25">
      <c r="D28" s="2"/>
      <c r="E28" s="2"/>
      <c r="F28" s="2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7.45" customHeight="1" x14ac:dyDescent="0.25">
      <c r="A29" s="16" t="s">
        <v>39</v>
      </c>
      <c r="B29" s="16" t="s">
        <v>42</v>
      </c>
      <c r="D29" s="2"/>
      <c r="E29" s="2"/>
      <c r="F29" s="2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7.45" customHeight="1" x14ac:dyDescent="0.25">
      <c r="A30" s="2" t="str">
        <f>CHAR(10)&amp;TEXT($B$5,"mmm dd, yyyy")</f>
        <v xml:space="preserve">
Jan 00, 1900</v>
      </c>
      <c r="B30" s="2">
        <f>COUNTIF(J:J,"Positive")</f>
        <v>0</v>
      </c>
      <c r="D30" s="2"/>
      <c r="E30" s="2"/>
      <c r="F30" s="2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7.45" customHeight="1" x14ac:dyDescent="0.25">
      <c r="A31" s="2" t="str">
        <f>CHAR(10)&amp;TEXT($B$5+1,"mmm dd, yyyy")</f>
        <v xml:space="preserve">
Jan 01, 1900</v>
      </c>
      <c r="B31" s="2">
        <f>COUNTIF(L:L,"Positive")</f>
        <v>0</v>
      </c>
      <c r="D31" s="2"/>
      <c r="E31" s="2"/>
      <c r="F31" s="2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7.45" customHeight="1" x14ac:dyDescent="0.25">
      <c r="A32" s="2" t="str">
        <f>CHAR(10)&amp;TEXT($B$5+2,"mmm dd, yyyy")</f>
        <v xml:space="preserve">
Jan 02, 1900</v>
      </c>
      <c r="B32" s="2">
        <f>COUNTIF(N:N,"Positive")</f>
        <v>0</v>
      </c>
      <c r="D32" s="2"/>
      <c r="E32" s="2"/>
      <c r="F32" s="2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7.45" customHeight="1" x14ac:dyDescent="0.25">
      <c r="A33" s="2" t="str">
        <f>CHAR(10)&amp;TEXT($B$5+3,"mmm dd, yyyy")</f>
        <v xml:space="preserve">
Jan 03, 1900</v>
      </c>
      <c r="B33" s="2">
        <f>COUNTIF(P:P,"Positive")</f>
        <v>0</v>
      </c>
      <c r="D33" s="2"/>
      <c r="E33" s="2"/>
      <c r="F33" s="2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7.45" customHeight="1" x14ac:dyDescent="0.25">
      <c r="A34" s="2" t="str">
        <f>CHAR(10)&amp;TEXT($B$5+4,"mmm dd, yyyy")</f>
        <v xml:space="preserve">
Jan 04, 1900</v>
      </c>
      <c r="B34" s="2">
        <f>COUNTIF(R:R,"Positive")</f>
        <v>0</v>
      </c>
      <c r="D34" s="2"/>
      <c r="E34" s="2"/>
      <c r="F34" s="2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7.45" customHeight="1" x14ac:dyDescent="0.25">
      <c r="A35" s="2" t="str">
        <f>CHAR(10)&amp;TEXT($B$5+5,"mmm dd, yyyy")</f>
        <v xml:space="preserve">
Jan 05, 1900</v>
      </c>
      <c r="B35" s="2">
        <f>COUNTIF(T:T,"Positive")</f>
        <v>0</v>
      </c>
      <c r="D35" s="2"/>
      <c r="E35" s="2"/>
      <c r="F35" s="2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7.45" customHeight="1" x14ac:dyDescent="0.25">
      <c r="A36" s="2" t="str">
        <f>CHAR(10)&amp;TEXT($B$5+6,"mmm dd, yyyy")</f>
        <v xml:space="preserve">
Jan 06, 1900</v>
      </c>
      <c r="B36" s="2">
        <f>COUNTIF(V:V,"Positive")</f>
        <v>0</v>
      </c>
      <c r="D36" s="2"/>
      <c r="E36" s="2"/>
      <c r="F36" s="2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7.45" customHeight="1" x14ac:dyDescent="0.25">
      <c r="A37" s="10" t="s">
        <v>40</v>
      </c>
      <c r="B37" s="10">
        <f>SUM(B30:B36)</f>
        <v>0</v>
      </c>
      <c r="D37" s="2"/>
      <c r="E37" s="2"/>
      <c r="F37" s="2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7.45" customHeight="1" x14ac:dyDescent="0.25">
      <c r="D38" s="2"/>
      <c r="E38" s="2"/>
      <c r="F38" s="2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7.45" customHeight="1" x14ac:dyDescent="0.25">
      <c r="A39" s="16" t="s">
        <v>39</v>
      </c>
      <c r="B39" s="16" t="s">
        <v>43</v>
      </c>
      <c r="D39" s="2"/>
      <c r="E39" s="2"/>
      <c r="F39" s="2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7.45" customHeight="1" x14ac:dyDescent="0.25">
      <c r="A40" s="2" t="str">
        <f>CHAR(10)&amp;TEXT($B$5,"mmm dd, yyyy")</f>
        <v xml:space="preserve">
Jan 00, 1900</v>
      </c>
      <c r="B40" s="2">
        <f>COUNTIF(J:J,"Negative")</f>
        <v>0</v>
      </c>
      <c r="D40" s="2"/>
      <c r="E40" s="2"/>
      <c r="F40" s="2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7.45" customHeight="1" x14ac:dyDescent="0.25">
      <c r="A41" s="2" t="str">
        <f>CHAR(10)&amp;TEXT($B$5+1,"mmm dd, yyyy")</f>
        <v xml:space="preserve">
Jan 01, 1900</v>
      </c>
      <c r="B41" s="2">
        <f>COUNTIF(L:L,"Negative")</f>
        <v>0</v>
      </c>
      <c r="D41" s="2"/>
      <c r="E41" s="2"/>
      <c r="F41" s="2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7.45" customHeight="1" x14ac:dyDescent="0.25">
      <c r="A42" s="2" t="str">
        <f>CHAR(10)&amp;TEXT($B$5+2,"mmm dd, yyyy")</f>
        <v xml:space="preserve">
Jan 02, 1900</v>
      </c>
      <c r="B42" s="2">
        <f>COUNTIF(N:N,"Negative")</f>
        <v>0</v>
      </c>
      <c r="D42" s="2"/>
      <c r="E42" s="2"/>
      <c r="F42" s="2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7.45" customHeight="1" x14ac:dyDescent="0.25">
      <c r="A43" s="2" t="str">
        <f>CHAR(10)&amp;TEXT($B$5+3,"mmm dd, yyyy")</f>
        <v xml:space="preserve">
Jan 03, 1900</v>
      </c>
      <c r="B43" s="2">
        <f>COUNTIF(P:P,"Negative")</f>
        <v>0</v>
      </c>
      <c r="D43" s="2"/>
      <c r="E43" s="2"/>
      <c r="F43" s="2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7.45" customHeight="1" x14ac:dyDescent="0.25">
      <c r="A44" s="2" t="str">
        <f>CHAR(10)&amp;TEXT($B$5+4,"mmm dd, yyyy")</f>
        <v xml:space="preserve">
Jan 04, 1900</v>
      </c>
      <c r="B44" s="2">
        <f>COUNTIF(R:R,"Negative")</f>
        <v>0</v>
      </c>
      <c r="D44" s="2"/>
      <c r="E44" s="2"/>
      <c r="F44" s="2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7.45" customHeight="1" x14ac:dyDescent="0.25">
      <c r="A45" s="2" t="str">
        <f>CHAR(10)&amp;TEXT($B$5+5,"mmm dd, yyyy")</f>
        <v xml:space="preserve">
Jan 05, 1900</v>
      </c>
      <c r="B45" s="2">
        <f>COUNTIF(T:T,"Negative")</f>
        <v>0</v>
      </c>
      <c r="D45" s="2"/>
      <c r="E45" s="2"/>
      <c r="F45" s="2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7.45" customHeight="1" x14ac:dyDescent="0.25">
      <c r="A46" s="2" t="str">
        <f>CHAR(10)&amp;TEXT($B$5+6,"mmm dd, yyyy")</f>
        <v xml:space="preserve">
Jan 06, 1900</v>
      </c>
      <c r="B46" s="2">
        <f>COUNTIF(V:V,"Negative")</f>
        <v>0</v>
      </c>
      <c r="D46" s="2"/>
      <c r="E46" s="2"/>
      <c r="F46" s="2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7.45" customHeight="1" x14ac:dyDescent="0.25">
      <c r="A47" s="10" t="s">
        <v>40</v>
      </c>
      <c r="B47" s="10">
        <f>SUM(B40:B46)</f>
        <v>0</v>
      </c>
      <c r="D47" s="2"/>
      <c r="E47" s="2"/>
      <c r="F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7.45" customHeight="1" x14ac:dyDescent="0.25">
      <c r="D48" s="2"/>
      <c r="E48" s="2"/>
      <c r="F48" s="2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7.45" customHeight="1" x14ac:dyDescent="0.25">
      <c r="A49" s="16" t="s">
        <v>39</v>
      </c>
      <c r="B49" s="16" t="s">
        <v>44</v>
      </c>
      <c r="D49" s="2"/>
      <c r="E49" s="2"/>
      <c r="F49" s="2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7.45" customHeight="1" x14ac:dyDescent="0.25">
      <c r="A50" s="2" t="str">
        <f>CHAR(10)&amp;TEXT($B$5,"mmm dd, yyyy")</f>
        <v xml:space="preserve">
Jan 00, 1900</v>
      </c>
      <c r="B50" s="2">
        <f>COUNTIF(J:J,"Invalid")</f>
        <v>0</v>
      </c>
      <c r="D50" s="2"/>
      <c r="E50" s="2"/>
      <c r="F50" s="2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7.45" customHeight="1" x14ac:dyDescent="0.25">
      <c r="A51" s="2" t="str">
        <f>CHAR(10)&amp;TEXT($B$5+1,"mmm dd, yyyy")</f>
        <v xml:space="preserve">
Jan 01, 1900</v>
      </c>
      <c r="B51" s="2">
        <f>COUNTIF(L:L,"Invalid")</f>
        <v>0</v>
      </c>
      <c r="D51" s="2"/>
      <c r="E51" s="2"/>
      <c r="F51" s="2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7.45" customHeight="1" x14ac:dyDescent="0.25">
      <c r="A52" s="2" t="str">
        <f>CHAR(10)&amp;TEXT($B$5+2,"mmm dd, yyyy")</f>
        <v xml:space="preserve">
Jan 02, 1900</v>
      </c>
      <c r="B52" s="2">
        <f>COUNTIF(N:N,"Invalid")</f>
        <v>0</v>
      </c>
      <c r="D52" s="2"/>
      <c r="E52" s="2"/>
      <c r="F52" s="2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7.45" customHeight="1" x14ac:dyDescent="0.25">
      <c r="A53" s="2" t="str">
        <f>CHAR(10)&amp;TEXT($B$5+3,"mmm dd, yyyy")</f>
        <v xml:space="preserve">
Jan 03, 1900</v>
      </c>
      <c r="B53" s="2">
        <f>COUNTIF(P:P,"Invalid")</f>
        <v>0</v>
      </c>
      <c r="D53" s="2"/>
      <c r="E53" s="2"/>
      <c r="F53" s="2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7.45" customHeight="1" x14ac:dyDescent="0.25">
      <c r="A54" s="2" t="str">
        <f>CHAR(10)&amp;TEXT($B$5+4,"mmm dd, yyyy")</f>
        <v xml:space="preserve">
Jan 04, 1900</v>
      </c>
      <c r="B54" s="2">
        <f>COUNTIF(R:R,"Invalid")</f>
        <v>0</v>
      </c>
      <c r="D54" s="2"/>
      <c r="E54" s="2"/>
      <c r="F54" s="2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7.45" customHeight="1" x14ac:dyDescent="0.25">
      <c r="A55" s="2" t="str">
        <f>CHAR(10)&amp;TEXT($B$5+5,"mmm dd, yyyy")</f>
        <v xml:space="preserve">
Jan 05, 1900</v>
      </c>
      <c r="B55" s="2">
        <f>COUNTIF(T:T,"Invalid")</f>
        <v>0</v>
      </c>
      <c r="D55" s="2"/>
      <c r="E55" s="2"/>
      <c r="F55" s="2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7.45" customHeight="1" x14ac:dyDescent="0.25">
      <c r="A56" s="2" t="str">
        <f>CHAR(10)&amp;TEXT($B$5+6,"mmm dd, yyyy")</f>
        <v xml:space="preserve">
Jan 06, 1900</v>
      </c>
      <c r="B56" s="2">
        <f>COUNTIF(V:V,"Invalid")</f>
        <v>0</v>
      </c>
      <c r="D56" s="2"/>
      <c r="E56" s="2"/>
      <c r="F56" s="2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7.45" customHeight="1" x14ac:dyDescent="0.25">
      <c r="A57" s="10" t="s">
        <v>40</v>
      </c>
      <c r="B57" s="10">
        <f>SUM(B50:B56)</f>
        <v>0</v>
      </c>
      <c r="D57" s="2"/>
      <c r="E57" s="2"/>
      <c r="F57" s="2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7.45" customHeight="1" x14ac:dyDescent="0.25">
      <c r="D58" s="2"/>
      <c r="E58" s="2"/>
      <c r="F58" s="2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7.45" customHeight="1" x14ac:dyDescent="0.25">
      <c r="A59" s="16" t="s">
        <v>39</v>
      </c>
      <c r="B59" s="16" t="s">
        <v>45</v>
      </c>
      <c r="D59" s="2"/>
      <c r="E59" s="2"/>
      <c r="F59" s="2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7.45" customHeight="1" x14ac:dyDescent="0.25">
      <c r="A60" s="10" t="s">
        <v>40</v>
      </c>
      <c r="B60" s="10">
        <f>COUNTIF(H:H,"No")</f>
        <v>1</v>
      </c>
      <c r="D60" s="2"/>
      <c r="E60" s="2"/>
      <c r="F60" s="2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7.45" customHeight="1" x14ac:dyDescent="0.25">
      <c r="D61" s="2"/>
      <c r="E61" s="2"/>
      <c r="F61" s="2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7.45" customHeight="1" x14ac:dyDescent="0.25">
      <c r="D62" s="2"/>
      <c r="E62" s="2"/>
      <c r="F62" s="2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7.45" customHeight="1" x14ac:dyDescent="0.25">
      <c r="D63" s="2"/>
      <c r="E63" s="2"/>
      <c r="F63" s="2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7.45" customHeight="1" x14ac:dyDescent="0.25">
      <c r="D64" s="2"/>
      <c r="E64" s="2"/>
      <c r="F64" s="2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4:22" ht="17.45" customHeight="1" x14ac:dyDescent="0.25">
      <c r="D65" s="2"/>
      <c r="E65" s="2"/>
      <c r="F65" s="2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4:22" ht="17.45" customHeight="1" x14ac:dyDescent="0.25">
      <c r="D66" s="2"/>
      <c r="E66" s="2"/>
      <c r="F66" s="2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4:22" ht="17.45" customHeight="1" x14ac:dyDescent="0.25">
      <c r="D67" s="2"/>
      <c r="E67" s="2"/>
      <c r="F67" s="2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4:22" ht="17.45" customHeight="1" x14ac:dyDescent="0.25">
      <c r="D68" s="2"/>
      <c r="E68" s="2"/>
      <c r="F68" s="2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4:22" ht="17.45" customHeight="1" x14ac:dyDescent="0.25">
      <c r="D69" s="2"/>
      <c r="E69" s="2"/>
      <c r="F69" s="2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4:22" ht="17.45" customHeight="1" x14ac:dyDescent="0.25">
      <c r="D70" s="2"/>
      <c r="E70" s="2"/>
      <c r="F70" s="2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4:22" ht="17.45" customHeight="1" x14ac:dyDescent="0.25">
      <c r="D71" s="2"/>
      <c r="E71" s="2"/>
      <c r="F71" s="2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4:22" ht="17.45" customHeight="1" x14ac:dyDescent="0.25">
      <c r="D72" s="2"/>
      <c r="E72" s="2"/>
      <c r="F72" s="2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4:22" ht="17.45" customHeight="1" x14ac:dyDescent="0.25">
      <c r="D73" s="2"/>
      <c r="E73" s="2"/>
      <c r="F73" s="2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4:22" ht="17.45" customHeight="1" x14ac:dyDescent="0.25"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4:22" ht="17.45" customHeight="1" x14ac:dyDescent="0.25">
      <c r="D75" s="2"/>
      <c r="E75" s="2"/>
      <c r="F75" s="2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4:22" ht="17.45" customHeight="1" x14ac:dyDescent="0.25">
      <c r="D76" s="2"/>
      <c r="E76" s="2"/>
      <c r="F76" s="2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4:22" ht="17.45" customHeight="1" x14ac:dyDescent="0.25">
      <c r="D77" s="2"/>
      <c r="E77" s="2"/>
      <c r="F77" s="2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4:22" ht="17.45" customHeight="1" x14ac:dyDescent="0.25">
      <c r="D78" s="2"/>
      <c r="E78" s="2"/>
      <c r="F78" s="2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4:22" ht="17.45" customHeight="1" x14ac:dyDescent="0.25">
      <c r="D79" s="2"/>
      <c r="E79" s="2"/>
      <c r="F79" s="2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4:22" ht="17.45" customHeight="1" x14ac:dyDescent="0.25">
      <c r="D80" s="2"/>
      <c r="E80" s="2"/>
      <c r="F80" s="2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4:22" ht="17.45" customHeight="1" x14ac:dyDescent="0.25">
      <c r="D81" s="2"/>
      <c r="E81" s="2"/>
      <c r="F81" s="2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4:22" ht="17.45" customHeight="1" x14ac:dyDescent="0.25">
      <c r="D82" s="2"/>
      <c r="E82" s="2"/>
      <c r="F82" s="2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4:22" ht="17.45" customHeight="1" x14ac:dyDescent="0.25">
      <c r="D83" s="2"/>
      <c r="E83" s="2"/>
      <c r="F83" s="2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4:22" ht="17.45" customHeight="1" x14ac:dyDescent="0.25">
      <c r="D84" s="2"/>
      <c r="E84" s="2"/>
      <c r="F84" s="2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4:22" ht="17.45" customHeight="1" x14ac:dyDescent="0.25">
      <c r="D85" s="2"/>
      <c r="E85" s="2"/>
      <c r="F85" s="2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4:22" ht="17.45" customHeight="1" x14ac:dyDescent="0.25">
      <c r="D86" s="2"/>
      <c r="E86" s="2"/>
      <c r="F86" s="2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4:22" ht="17.45" customHeight="1" x14ac:dyDescent="0.25">
      <c r="D87" s="2"/>
      <c r="E87" s="2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4:22" ht="17.45" customHeight="1" x14ac:dyDescent="0.25">
      <c r="D88" s="2"/>
      <c r="E88" s="2"/>
      <c r="F88" s="2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4:22" ht="17.45" customHeight="1" x14ac:dyDescent="0.25">
      <c r="D89" s="2"/>
      <c r="E89" s="2"/>
      <c r="F89" s="2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4:22" ht="17.45" customHeight="1" x14ac:dyDescent="0.25">
      <c r="D90" s="2"/>
      <c r="E90" s="2"/>
      <c r="F90" s="2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4:22" ht="17.45" customHeight="1" x14ac:dyDescent="0.25">
      <c r="D91" s="2"/>
      <c r="E91" s="2"/>
      <c r="F91" s="2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4:22" ht="17.45" customHeight="1" x14ac:dyDescent="0.25">
      <c r="D92" s="2"/>
      <c r="E92" s="2"/>
      <c r="F92" s="2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4:22" ht="17.45" customHeight="1" x14ac:dyDescent="0.25">
      <c r="D93" s="2"/>
      <c r="E93" s="2"/>
      <c r="F93" s="2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4:22" ht="17.45" customHeight="1" x14ac:dyDescent="0.25">
      <c r="D94" s="2"/>
      <c r="E94" s="2"/>
      <c r="F94" s="2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4:22" ht="17.45" customHeight="1" x14ac:dyDescent="0.25">
      <c r="D95" s="2"/>
      <c r="E95" s="2"/>
      <c r="F95" s="2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4:22" ht="17.45" customHeight="1" x14ac:dyDescent="0.25">
      <c r="D96" s="2"/>
      <c r="E96" s="2"/>
      <c r="F96" s="2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4:22" ht="17.45" customHeight="1" x14ac:dyDescent="0.25">
      <c r="D97" s="2"/>
      <c r="E97" s="2"/>
      <c r="F97" s="2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4:22" ht="17.45" customHeight="1" x14ac:dyDescent="0.25">
      <c r="D98" s="2"/>
      <c r="E98" s="2"/>
      <c r="F98" s="2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4:22" ht="17.45" customHeight="1" x14ac:dyDescent="0.25">
      <c r="D99" s="2"/>
      <c r="E99" s="2"/>
      <c r="F99" s="2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4:22" ht="17.45" customHeight="1" x14ac:dyDescent="0.25">
      <c r="D100" s="2"/>
      <c r="E100" s="2"/>
      <c r="F100" s="2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4:22" ht="17.45" customHeight="1" x14ac:dyDescent="0.25">
      <c r="D101" s="2"/>
      <c r="E101" s="2"/>
      <c r="F101" s="2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4:22" ht="17.45" customHeight="1" x14ac:dyDescent="0.25">
      <c r="D102" s="2"/>
      <c r="E102" s="2"/>
      <c r="F102" s="2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4:22" ht="17.45" customHeight="1" x14ac:dyDescent="0.25">
      <c r="D103" s="2"/>
      <c r="E103" s="2"/>
      <c r="F103" s="2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4:22" ht="17.45" customHeight="1" x14ac:dyDescent="0.25">
      <c r="D104" s="2"/>
      <c r="E104" s="2"/>
      <c r="F104" s="2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4:22" ht="17.45" customHeight="1" x14ac:dyDescent="0.25">
      <c r="D105" s="2"/>
      <c r="E105" s="2"/>
      <c r="F105" s="2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4:22" ht="17.45" customHeight="1" x14ac:dyDescent="0.25">
      <c r="D106" s="2"/>
      <c r="E106" s="2"/>
      <c r="F106" s="2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4:22" ht="17.45" customHeight="1" x14ac:dyDescent="0.25">
      <c r="D107" s="2"/>
      <c r="E107" s="2"/>
      <c r="F107" s="2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4:22" ht="17.45" customHeight="1" x14ac:dyDescent="0.25">
      <c r="D108" s="2"/>
      <c r="E108" s="2"/>
      <c r="F108" s="2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4:22" ht="17.45" customHeight="1" x14ac:dyDescent="0.25">
      <c r="D109" s="2"/>
      <c r="E109" s="2"/>
      <c r="F109" s="2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4:22" ht="17.45" customHeight="1" x14ac:dyDescent="0.25">
      <c r="D110" s="2"/>
      <c r="E110" s="2"/>
      <c r="F110" s="2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4:22" ht="17.45" customHeight="1" x14ac:dyDescent="0.25">
      <c r="D111" s="2"/>
      <c r="E111" s="2"/>
      <c r="F111" s="2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4:22" ht="17.45" customHeight="1" x14ac:dyDescent="0.25">
      <c r="D112" s="2"/>
      <c r="E112" s="2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4:22" ht="17.45" customHeight="1" x14ac:dyDescent="0.25">
      <c r="D113" s="2"/>
      <c r="E113" s="2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4:22" ht="17.45" customHeight="1" x14ac:dyDescent="0.25"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4:22" ht="17.45" customHeight="1" x14ac:dyDescent="0.25">
      <c r="D115" s="2"/>
      <c r="E115" s="2"/>
      <c r="F115" s="2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4:22" ht="17.45" customHeight="1" x14ac:dyDescent="0.25">
      <c r="D116" s="2"/>
      <c r="E116" s="2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4:22" ht="17.45" customHeight="1" x14ac:dyDescent="0.25">
      <c r="D117" s="2"/>
      <c r="E117" s="2"/>
      <c r="F117" s="2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4:22" ht="17.45" customHeight="1" x14ac:dyDescent="0.25">
      <c r="D118" s="2"/>
      <c r="E118" s="2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4:22" ht="17.45" customHeight="1" x14ac:dyDescent="0.25">
      <c r="D119" s="2"/>
      <c r="E119" s="2"/>
      <c r="F119" s="2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4:22" ht="17.45" customHeight="1" x14ac:dyDescent="0.25">
      <c r="D120" s="2"/>
      <c r="E120" s="2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4:22" ht="17.45" customHeight="1" x14ac:dyDescent="0.25">
      <c r="D121" s="2"/>
      <c r="E121" s="2"/>
      <c r="F121" s="2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4:22" ht="17.45" customHeight="1" x14ac:dyDescent="0.25">
      <c r="D122" s="2"/>
      <c r="E122" s="2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4:22" ht="17.45" customHeight="1" x14ac:dyDescent="0.25">
      <c r="D123" s="2"/>
      <c r="E123" s="2"/>
      <c r="F123" s="2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4:22" ht="17.45" customHeight="1" x14ac:dyDescent="0.25"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4:22" ht="17.45" customHeight="1" x14ac:dyDescent="0.25">
      <c r="D125" s="2"/>
      <c r="E125" s="2"/>
      <c r="F125" s="2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4:22" ht="17.45" customHeight="1" x14ac:dyDescent="0.25"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4:22" ht="17.45" customHeight="1" x14ac:dyDescent="0.25"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4:22" ht="17.45" customHeight="1" x14ac:dyDescent="0.25">
      <c r="D128" s="2"/>
      <c r="E128" s="2"/>
      <c r="F128" s="2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4:22" ht="17.45" customHeight="1" x14ac:dyDescent="0.25"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4:22" ht="17.45" customHeight="1" x14ac:dyDescent="0.25"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4:22" ht="17.45" customHeight="1" x14ac:dyDescent="0.25">
      <c r="D131" s="2"/>
      <c r="E131" s="2"/>
      <c r="F131" s="2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4:22" ht="17.45" customHeight="1" x14ac:dyDescent="0.25">
      <c r="D132" s="2"/>
      <c r="E132" s="2"/>
      <c r="F132" s="2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4:22" ht="17.45" customHeight="1" x14ac:dyDescent="0.25">
      <c r="D133" s="2"/>
      <c r="E133" s="2"/>
      <c r="F133" s="2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4:22" ht="17.45" customHeight="1" x14ac:dyDescent="0.25">
      <c r="D134" s="2"/>
      <c r="E134" s="2"/>
      <c r="F134" s="2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4:22" ht="17.45" customHeight="1" x14ac:dyDescent="0.25">
      <c r="D135" s="2"/>
      <c r="E135" s="2"/>
      <c r="F135" s="2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4:22" ht="17.45" customHeight="1" x14ac:dyDescent="0.25">
      <c r="D136" s="2"/>
      <c r="E136" s="2"/>
      <c r="F136" s="2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4:22" ht="17.45" customHeight="1" x14ac:dyDescent="0.25">
      <c r="D137" s="2"/>
      <c r="E137" s="2"/>
      <c r="F137" s="2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4:22" ht="17.45" customHeight="1" x14ac:dyDescent="0.25">
      <c r="D138" s="2"/>
      <c r="E138" s="2"/>
      <c r="F138" s="2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4:22" ht="17.45" customHeight="1" x14ac:dyDescent="0.25">
      <c r="D139" s="2"/>
      <c r="E139" s="2"/>
      <c r="F139" s="2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4:22" ht="17.45" customHeight="1" x14ac:dyDescent="0.25">
      <c r="D140" s="2"/>
      <c r="E140" s="2"/>
      <c r="F140" s="2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4:22" ht="17.45" customHeight="1" x14ac:dyDescent="0.25">
      <c r="D141" s="2"/>
      <c r="E141" s="2"/>
      <c r="F141" s="2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4:22" ht="17.45" customHeight="1" x14ac:dyDescent="0.25">
      <c r="D142" s="2"/>
      <c r="E142" s="2"/>
      <c r="F142" s="2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4:22" ht="17.45" customHeight="1" x14ac:dyDescent="0.25">
      <c r="D143" s="2"/>
      <c r="E143" s="2"/>
      <c r="F143" s="2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4:22" ht="17.45" customHeight="1" x14ac:dyDescent="0.25">
      <c r="D144" s="2"/>
      <c r="E144" s="2"/>
      <c r="F144" s="2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4:22" ht="17.45" customHeight="1" x14ac:dyDescent="0.25">
      <c r="D145" s="2"/>
      <c r="E145" s="2"/>
      <c r="F145" s="2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4:22" ht="17.45" customHeight="1" x14ac:dyDescent="0.25">
      <c r="D146" s="2"/>
      <c r="E146" s="2"/>
      <c r="F146" s="2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4:22" ht="17.45" customHeight="1" x14ac:dyDescent="0.25">
      <c r="D147" s="2"/>
      <c r="E147" s="2"/>
      <c r="F147" s="2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4:22" ht="17.45" customHeight="1" x14ac:dyDescent="0.25">
      <c r="D148" s="2"/>
      <c r="E148" s="2"/>
      <c r="F148" s="2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4:22" ht="17.45" customHeight="1" x14ac:dyDescent="0.25">
      <c r="D149" s="2"/>
      <c r="E149" s="2"/>
      <c r="F149" s="2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4:22" ht="17.45" customHeight="1" x14ac:dyDescent="0.25">
      <c r="D150" s="2"/>
      <c r="E150" s="2"/>
      <c r="F150" s="2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4:22" ht="17.45" customHeight="1" x14ac:dyDescent="0.25">
      <c r="D151" s="2"/>
      <c r="E151" s="2"/>
      <c r="F151" s="2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4:22" ht="17.45" customHeight="1" x14ac:dyDescent="0.25"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4:22" ht="17.45" customHeight="1" x14ac:dyDescent="0.25"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4:22" ht="17.45" customHeight="1" x14ac:dyDescent="0.25">
      <c r="D154" s="2"/>
      <c r="E154" s="2"/>
      <c r="F154" s="2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4:22" ht="17.45" customHeight="1" x14ac:dyDescent="0.25">
      <c r="D155" s="2"/>
      <c r="E155" s="2"/>
      <c r="F155" s="2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4:22" ht="17.45" customHeight="1" x14ac:dyDescent="0.25">
      <c r="D156" s="2"/>
      <c r="E156" s="2"/>
      <c r="F156" s="2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4:22" ht="17.45" customHeight="1" x14ac:dyDescent="0.25">
      <c r="D157" s="2"/>
      <c r="E157" s="2"/>
      <c r="F157" s="2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4:22" ht="17.45" customHeight="1" x14ac:dyDescent="0.25">
      <c r="D158" s="2"/>
      <c r="E158" s="2"/>
      <c r="F158" s="2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4:22" ht="17.45" customHeight="1" x14ac:dyDescent="0.25">
      <c r="D159" s="2"/>
      <c r="E159" s="2"/>
      <c r="F159" s="2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4:22" ht="17.45" customHeight="1" x14ac:dyDescent="0.25">
      <c r="D160" s="2"/>
      <c r="E160" s="2"/>
      <c r="F160" s="2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4:22" ht="17.45" customHeight="1" x14ac:dyDescent="0.25">
      <c r="D161" s="2"/>
      <c r="E161" s="2"/>
      <c r="F161" s="2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4:22" ht="17.45" customHeight="1" x14ac:dyDescent="0.25">
      <c r="D162" s="2"/>
      <c r="E162" s="2"/>
      <c r="F162" s="2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4:22" ht="17.45" customHeight="1" x14ac:dyDescent="0.25">
      <c r="D163" s="2"/>
      <c r="E163" s="2"/>
      <c r="F163" s="2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4:22" ht="17.45" customHeight="1" x14ac:dyDescent="0.25">
      <c r="D164" s="2"/>
      <c r="E164" s="2"/>
      <c r="F164" s="2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4:22" ht="17.45" customHeight="1" x14ac:dyDescent="0.25">
      <c r="D165" s="2"/>
      <c r="E165" s="2"/>
      <c r="F165" s="2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4:22" ht="17.45" customHeight="1" x14ac:dyDescent="0.25">
      <c r="D166" s="2"/>
      <c r="E166" s="2"/>
      <c r="F166" s="2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4:22" ht="17.45" customHeight="1" x14ac:dyDescent="0.25">
      <c r="D167" s="2"/>
      <c r="E167" s="2"/>
      <c r="F167" s="2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4:22" ht="17.45" customHeight="1" x14ac:dyDescent="0.25">
      <c r="D168" s="2"/>
      <c r="E168" s="2"/>
      <c r="F168" s="2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4:22" ht="17.45" customHeight="1" x14ac:dyDescent="0.25">
      <c r="D169" s="2"/>
      <c r="E169" s="2"/>
      <c r="F169" s="2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4:22" ht="17.45" customHeight="1" x14ac:dyDescent="0.25">
      <c r="D170" s="2"/>
      <c r="E170" s="2"/>
      <c r="F170" s="2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4:22" ht="17.45" customHeight="1" x14ac:dyDescent="0.25">
      <c r="D171" s="2"/>
      <c r="E171" s="2"/>
      <c r="F171" s="2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4:22" ht="17.45" customHeight="1" x14ac:dyDescent="0.25">
      <c r="D172" s="2"/>
      <c r="E172" s="2"/>
      <c r="F172" s="2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4:22" ht="17.45" customHeight="1" x14ac:dyDescent="0.25">
      <c r="D173" s="2"/>
      <c r="E173" s="2"/>
      <c r="F173" s="2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4:22" ht="17.45" customHeight="1" x14ac:dyDescent="0.25">
      <c r="D174" s="2"/>
      <c r="E174" s="2"/>
      <c r="F174" s="2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4:22" ht="17.45" customHeight="1" x14ac:dyDescent="0.25">
      <c r="D175" s="2"/>
      <c r="E175" s="2"/>
      <c r="F175" s="2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4:22" ht="17.45" customHeight="1" x14ac:dyDescent="0.25">
      <c r="D176" s="2"/>
      <c r="E176" s="2"/>
      <c r="F176" s="2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4:22" ht="17.45" customHeight="1" x14ac:dyDescent="0.25">
      <c r="D177" s="2"/>
      <c r="E177" s="2"/>
      <c r="F177" s="2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4:22" ht="17.45" customHeight="1" x14ac:dyDescent="0.25">
      <c r="D178" s="2"/>
      <c r="E178" s="2"/>
      <c r="F178" s="2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4:22" ht="17.45" customHeight="1" x14ac:dyDescent="0.25">
      <c r="D179" s="2"/>
      <c r="E179" s="2"/>
      <c r="F179" s="2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4:22" ht="17.45" customHeight="1" x14ac:dyDescent="0.25">
      <c r="D180" s="2"/>
      <c r="E180" s="2"/>
      <c r="F180" s="2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4:22" ht="17.45" customHeight="1" x14ac:dyDescent="0.25">
      <c r="D181" s="2"/>
      <c r="E181" s="2"/>
      <c r="F181" s="2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4:22" ht="17.45" customHeight="1" x14ac:dyDescent="0.25">
      <c r="D182" s="2"/>
      <c r="E182" s="2"/>
      <c r="F182" s="2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4:22" ht="17.45" customHeight="1" x14ac:dyDescent="0.25">
      <c r="D183" s="2"/>
      <c r="E183" s="2"/>
      <c r="F183" s="2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4:22" ht="17.45" customHeight="1" x14ac:dyDescent="0.25">
      <c r="D184" s="2"/>
      <c r="E184" s="2"/>
      <c r="F184" s="2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4:22" ht="17.45" customHeight="1" x14ac:dyDescent="0.25">
      <c r="D185" s="2"/>
      <c r="E185" s="2"/>
      <c r="F185" s="2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4:22" ht="17.45" customHeight="1" x14ac:dyDescent="0.25">
      <c r="D186" s="2"/>
      <c r="E186" s="2"/>
      <c r="F186" s="2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4:22" ht="17.45" customHeight="1" x14ac:dyDescent="0.25">
      <c r="D187" s="2"/>
      <c r="E187" s="2"/>
      <c r="F187" s="2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4:22" ht="17.45" customHeight="1" x14ac:dyDescent="0.25">
      <c r="D188" s="2"/>
      <c r="E188" s="2"/>
      <c r="F188" s="2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4:22" ht="17.45" customHeight="1" x14ac:dyDescent="0.25">
      <c r="D189" s="2"/>
      <c r="E189" s="2"/>
      <c r="F189" s="2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4:22" ht="17.45" customHeight="1" x14ac:dyDescent="0.25">
      <c r="D190" s="2"/>
      <c r="E190" s="2"/>
      <c r="F190" s="2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4:22" ht="17.45" customHeight="1" x14ac:dyDescent="0.25">
      <c r="D191" s="2"/>
      <c r="E191" s="2"/>
      <c r="F191" s="2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4:22" ht="17.45" customHeight="1" x14ac:dyDescent="0.25">
      <c r="D192" s="2"/>
      <c r="E192" s="2"/>
      <c r="F192" s="2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4:22" ht="17.45" customHeight="1" x14ac:dyDescent="0.25">
      <c r="D193" s="2"/>
      <c r="E193" s="2"/>
      <c r="F193" s="2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4:22" ht="17.45" customHeight="1" x14ac:dyDescent="0.25">
      <c r="D194" s="2"/>
      <c r="E194" s="2"/>
      <c r="F194" s="2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4:22" ht="17.45" customHeight="1" x14ac:dyDescent="0.25">
      <c r="D195" s="2"/>
      <c r="E195" s="2"/>
      <c r="F195" s="2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4:22" ht="17.45" customHeight="1" x14ac:dyDescent="0.25">
      <c r="D196" s="2"/>
      <c r="E196" s="2"/>
      <c r="F196" s="2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4:22" ht="17.45" customHeight="1" x14ac:dyDescent="0.25">
      <c r="D197" s="2"/>
      <c r="E197" s="2"/>
      <c r="F197" s="2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4:22" ht="17.45" customHeight="1" x14ac:dyDescent="0.25">
      <c r="D198" s="2"/>
      <c r="E198" s="2"/>
      <c r="F198" s="2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4:22" ht="17.45" customHeight="1" x14ac:dyDescent="0.25">
      <c r="D199" s="2"/>
      <c r="E199" s="2"/>
      <c r="F199" s="2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4:22" ht="17.45" customHeight="1" x14ac:dyDescent="0.25">
      <c r="D200" s="2"/>
      <c r="E200" s="2"/>
      <c r="F200" s="2"/>
      <c r="G200" s="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4:22" ht="17.45" customHeight="1" x14ac:dyDescent="0.25">
      <c r="D201" s="2"/>
      <c r="E201" s="2"/>
      <c r="F201" s="2"/>
      <c r="G201" s="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4:22" ht="17.45" customHeight="1" x14ac:dyDescent="0.25">
      <c r="D202" s="2"/>
      <c r="E202" s="2"/>
      <c r="F202" s="2"/>
      <c r="G202" s="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4:22" ht="17.45" customHeight="1" x14ac:dyDescent="0.25">
      <c r="D203" s="2"/>
      <c r="E203" s="2"/>
      <c r="F203" s="2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4:22" ht="17.45" customHeight="1" x14ac:dyDescent="0.25">
      <c r="D204" s="2"/>
      <c r="E204" s="2"/>
      <c r="F204" s="2"/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4:22" ht="17.45" customHeight="1" x14ac:dyDescent="0.25">
      <c r="D205" s="2"/>
      <c r="E205" s="2"/>
      <c r="F205" s="2"/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4:22" ht="17.45" customHeight="1" x14ac:dyDescent="0.25">
      <c r="D206" s="2"/>
      <c r="E206" s="2"/>
      <c r="F206" s="2"/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4:22" ht="17.45" customHeight="1" x14ac:dyDescent="0.25">
      <c r="D207" s="2"/>
      <c r="E207" s="2"/>
      <c r="F207" s="2"/>
      <c r="G207" s="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4:22" ht="17.45" customHeight="1" x14ac:dyDescent="0.25">
      <c r="D208" s="2"/>
      <c r="E208" s="2"/>
      <c r="F208" s="2"/>
      <c r="G208" s="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4:22" ht="17.45" customHeight="1" x14ac:dyDescent="0.25">
      <c r="D209" s="2"/>
      <c r="E209" s="2"/>
      <c r="F209" s="2"/>
      <c r="G209" s="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4:22" ht="17.45" customHeight="1" x14ac:dyDescent="0.25">
      <c r="D210" s="2"/>
      <c r="E210" s="2"/>
      <c r="F210" s="2"/>
      <c r="G210" s="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4:22" ht="17.45" customHeight="1" x14ac:dyDescent="0.25">
      <c r="D211" s="2"/>
      <c r="E211" s="2"/>
      <c r="F211" s="2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4:22" ht="17.45" customHeight="1" x14ac:dyDescent="0.25">
      <c r="D212" s="2"/>
      <c r="E212" s="2"/>
      <c r="F212" s="2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4:22" ht="17.45" customHeight="1" x14ac:dyDescent="0.25">
      <c r="D213" s="2"/>
      <c r="E213" s="2"/>
      <c r="F213" s="2"/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4:22" ht="17.45" customHeight="1" x14ac:dyDescent="0.25">
      <c r="D214" s="2"/>
      <c r="E214" s="2"/>
      <c r="F214" s="2"/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4:22" ht="17.45" customHeight="1" x14ac:dyDescent="0.25">
      <c r="D215" s="2"/>
      <c r="E215" s="2"/>
      <c r="F215" s="2"/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4:22" ht="17.45" customHeight="1" x14ac:dyDescent="0.25">
      <c r="D216" s="2"/>
      <c r="E216" s="2"/>
      <c r="F216" s="2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4:22" ht="17.45" customHeight="1" x14ac:dyDescent="0.25">
      <c r="D217" s="2"/>
      <c r="E217" s="2"/>
      <c r="F217" s="2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4:22" ht="17.45" customHeight="1" x14ac:dyDescent="0.25">
      <c r="D218" s="2"/>
      <c r="E218" s="2"/>
      <c r="F218" s="2"/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4:22" ht="17.45" customHeight="1" x14ac:dyDescent="0.25">
      <c r="D219" s="2"/>
      <c r="E219" s="2"/>
      <c r="F219" s="2"/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4:22" ht="17.45" customHeight="1" x14ac:dyDescent="0.25">
      <c r="D220" s="2"/>
      <c r="E220" s="2"/>
      <c r="F220" s="2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4:22" ht="17.45" customHeight="1" x14ac:dyDescent="0.25">
      <c r="D221" s="2"/>
      <c r="E221" s="2"/>
      <c r="F221" s="2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4:22" ht="17.45" customHeight="1" x14ac:dyDescent="0.25">
      <c r="D222" s="2"/>
      <c r="E222" s="2"/>
      <c r="F222" s="2"/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4:22" ht="17.45" customHeight="1" x14ac:dyDescent="0.25">
      <c r="D223" s="2"/>
      <c r="E223" s="2"/>
      <c r="F223" s="2"/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4:22" ht="17.45" customHeight="1" x14ac:dyDescent="0.25">
      <c r="D224" s="2"/>
      <c r="E224" s="2"/>
      <c r="F224" s="2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4:22" ht="17.45" customHeight="1" x14ac:dyDescent="0.25">
      <c r="D225" s="2"/>
      <c r="E225" s="2"/>
      <c r="F225" s="2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4:22" ht="17.45" customHeight="1" x14ac:dyDescent="0.25">
      <c r="D226" s="2"/>
      <c r="E226" s="2"/>
      <c r="F226" s="2"/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4:22" ht="17.45" customHeight="1" x14ac:dyDescent="0.25">
      <c r="D227" s="2"/>
      <c r="E227" s="2"/>
      <c r="F227" s="2"/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4:22" ht="17.45" customHeight="1" x14ac:dyDescent="0.25">
      <c r="D228" s="2"/>
      <c r="E228" s="2"/>
      <c r="F228" s="2"/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4:22" ht="17.45" customHeight="1" x14ac:dyDescent="0.25">
      <c r="D229" s="2"/>
      <c r="E229" s="2"/>
      <c r="F229" s="2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4:22" ht="17.45" customHeight="1" x14ac:dyDescent="0.25">
      <c r="D230" s="2"/>
      <c r="E230" s="2"/>
      <c r="F230" s="2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4:22" ht="17.45" customHeight="1" x14ac:dyDescent="0.25">
      <c r="D231" s="2"/>
      <c r="E231" s="2"/>
      <c r="F231" s="2"/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4:22" ht="17.45" customHeight="1" x14ac:dyDescent="0.25">
      <c r="D232" s="2"/>
      <c r="E232" s="2"/>
      <c r="F232" s="2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4:22" ht="17.45" customHeight="1" x14ac:dyDescent="0.25">
      <c r="D233" s="2"/>
      <c r="E233" s="2"/>
      <c r="F233" s="2"/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4:22" ht="17.45" customHeight="1" x14ac:dyDescent="0.25">
      <c r="D234" s="2"/>
      <c r="E234" s="2"/>
      <c r="F234" s="2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4:22" ht="17.45" customHeight="1" x14ac:dyDescent="0.25">
      <c r="D235" s="2"/>
      <c r="E235" s="2"/>
      <c r="F235" s="2"/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4:22" ht="17.45" customHeight="1" x14ac:dyDescent="0.25">
      <c r="D236" s="2"/>
      <c r="E236" s="2"/>
      <c r="F236" s="2"/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4:22" ht="17.45" customHeight="1" x14ac:dyDescent="0.25">
      <c r="D237" s="2"/>
      <c r="E237" s="2"/>
      <c r="F237" s="2"/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4:22" ht="17.45" customHeight="1" x14ac:dyDescent="0.25">
      <c r="D238" s="2"/>
      <c r="E238" s="2"/>
      <c r="F238" s="2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4:22" ht="17.45" customHeight="1" x14ac:dyDescent="0.25">
      <c r="D239" s="2"/>
      <c r="E239" s="2"/>
      <c r="F239" s="2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4:22" ht="17.45" customHeight="1" x14ac:dyDescent="0.25">
      <c r="D240" s="2"/>
      <c r="E240" s="2"/>
      <c r="F240" s="2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4:22" ht="17.45" customHeight="1" x14ac:dyDescent="0.25">
      <c r="D241" s="2"/>
      <c r="E241" s="2"/>
      <c r="F241" s="2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4:22" ht="17.45" customHeight="1" x14ac:dyDescent="0.25">
      <c r="D242" s="2"/>
      <c r="E242" s="2"/>
      <c r="F242" s="2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4:22" ht="17.45" customHeight="1" x14ac:dyDescent="0.25">
      <c r="D243" s="2"/>
      <c r="E243" s="2"/>
      <c r="F243" s="2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4:22" ht="17.45" customHeight="1" x14ac:dyDescent="0.25">
      <c r="D244" s="2"/>
      <c r="E244" s="2"/>
      <c r="F244" s="2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4:22" ht="17.45" customHeight="1" x14ac:dyDescent="0.25">
      <c r="D245" s="2"/>
      <c r="E245" s="2"/>
      <c r="F245" s="2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4:22" ht="17.45" customHeight="1" x14ac:dyDescent="0.25">
      <c r="D246" s="2"/>
      <c r="E246" s="2"/>
      <c r="F246" s="2"/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4:22" ht="17.45" customHeight="1" x14ac:dyDescent="0.25">
      <c r="D247" s="2"/>
      <c r="E247" s="2"/>
      <c r="F247" s="2"/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4:22" ht="17.45" customHeight="1" x14ac:dyDescent="0.25">
      <c r="D248" s="2"/>
      <c r="E248" s="2"/>
      <c r="F248" s="2"/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4:22" ht="17.45" customHeight="1" x14ac:dyDescent="0.25">
      <c r="D249" s="2"/>
      <c r="E249" s="2"/>
      <c r="F249" s="2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4:22" ht="17.45" customHeight="1" x14ac:dyDescent="0.25">
      <c r="D250" s="2"/>
      <c r="E250" s="2"/>
      <c r="F250" s="2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4:22" ht="17.45" customHeight="1" x14ac:dyDescent="0.25">
      <c r="D251" s="2"/>
      <c r="E251" s="2"/>
      <c r="F251" s="2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4:22" ht="17.45" customHeight="1" x14ac:dyDescent="0.25">
      <c r="D252" s="2"/>
      <c r="E252" s="2"/>
      <c r="F252" s="2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4:22" ht="17.45" customHeight="1" x14ac:dyDescent="0.25">
      <c r="D253" s="2"/>
      <c r="E253" s="2"/>
      <c r="F253" s="2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4:22" ht="17.45" customHeight="1" x14ac:dyDescent="0.25">
      <c r="D254" s="2"/>
      <c r="E254" s="2"/>
      <c r="F254" s="2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4:22" ht="17.45" customHeight="1" x14ac:dyDescent="0.25">
      <c r="D255" s="2"/>
      <c r="E255" s="2"/>
      <c r="F255" s="2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4:22" ht="17.45" customHeight="1" x14ac:dyDescent="0.25">
      <c r="D256" s="2"/>
      <c r="E256" s="2"/>
      <c r="F256" s="2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4:22" ht="17.45" customHeight="1" x14ac:dyDescent="0.25">
      <c r="D257" s="2"/>
      <c r="E257" s="2"/>
      <c r="F257" s="2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4:22" ht="17.45" customHeight="1" x14ac:dyDescent="0.25">
      <c r="D258" s="2"/>
      <c r="E258" s="2"/>
      <c r="F258" s="2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4:22" ht="17.45" customHeight="1" x14ac:dyDescent="0.25">
      <c r="D259" s="2"/>
      <c r="E259" s="2"/>
      <c r="F259" s="2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4:22" ht="17.45" customHeight="1" x14ac:dyDescent="0.25">
      <c r="D260" s="2"/>
      <c r="E260" s="2"/>
      <c r="F260" s="2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4:22" ht="17.45" customHeight="1" x14ac:dyDescent="0.25">
      <c r="D261" s="2"/>
      <c r="E261" s="2"/>
      <c r="F261" s="2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4:22" ht="17.45" customHeight="1" x14ac:dyDescent="0.25">
      <c r="D262" s="2"/>
      <c r="E262" s="2"/>
      <c r="F262" s="2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4:22" ht="17.45" customHeight="1" x14ac:dyDescent="0.25">
      <c r="D263" s="2"/>
      <c r="E263" s="2"/>
      <c r="F263" s="2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4:22" ht="17.45" customHeight="1" x14ac:dyDescent="0.25">
      <c r="D264" s="2"/>
      <c r="E264" s="2"/>
      <c r="F264" s="2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4:22" ht="17.45" customHeight="1" x14ac:dyDescent="0.25">
      <c r="D265" s="2"/>
      <c r="E265" s="2"/>
      <c r="F265" s="2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4:22" ht="17.45" customHeight="1" x14ac:dyDescent="0.25">
      <c r="D266" s="2"/>
      <c r="E266" s="2"/>
      <c r="F266" s="2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4:22" ht="17.45" customHeight="1" x14ac:dyDescent="0.25">
      <c r="D267" s="2"/>
      <c r="E267" s="2"/>
      <c r="F267" s="2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4:22" ht="17.45" customHeight="1" x14ac:dyDescent="0.25">
      <c r="D268" s="2"/>
      <c r="E268" s="2"/>
      <c r="F268" s="2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4:22" ht="17.45" customHeight="1" x14ac:dyDescent="0.25">
      <c r="D269" s="2"/>
      <c r="E269" s="2"/>
      <c r="F269" s="2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4:22" ht="17.45" customHeight="1" x14ac:dyDescent="0.25">
      <c r="D270" s="2"/>
      <c r="E270" s="2"/>
      <c r="F270" s="2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4:22" ht="17.45" customHeight="1" x14ac:dyDescent="0.25">
      <c r="D271" s="2"/>
      <c r="E271" s="2"/>
      <c r="F271" s="2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4:22" ht="17.45" customHeight="1" x14ac:dyDescent="0.25">
      <c r="D272" s="2"/>
      <c r="E272" s="2"/>
      <c r="F272" s="2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4:22" ht="17.45" customHeight="1" x14ac:dyDescent="0.25">
      <c r="D273" s="2"/>
      <c r="E273" s="2"/>
      <c r="F273" s="2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4:22" ht="17.45" customHeight="1" x14ac:dyDescent="0.25">
      <c r="D274" s="2"/>
      <c r="E274" s="2"/>
      <c r="F274" s="2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4:22" ht="17.45" customHeight="1" x14ac:dyDescent="0.25">
      <c r="D275" s="2"/>
      <c r="E275" s="2"/>
      <c r="F275" s="2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4:22" ht="17.45" customHeight="1" x14ac:dyDescent="0.25">
      <c r="D276" s="2"/>
      <c r="E276" s="2"/>
      <c r="F276" s="2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4:22" ht="17.45" customHeight="1" x14ac:dyDescent="0.25">
      <c r="D277" s="2"/>
      <c r="E277" s="2"/>
      <c r="F277" s="2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4:22" ht="17.45" customHeight="1" x14ac:dyDescent="0.25">
      <c r="D278" s="2"/>
      <c r="E278" s="2"/>
      <c r="F278" s="2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4:22" ht="17.45" customHeight="1" x14ac:dyDescent="0.25">
      <c r="D279" s="2"/>
      <c r="E279" s="2"/>
      <c r="F279" s="2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4:22" ht="17.45" customHeight="1" x14ac:dyDescent="0.25">
      <c r="D280" s="2"/>
      <c r="E280" s="2"/>
      <c r="F280" s="2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4:22" ht="17.45" customHeight="1" x14ac:dyDescent="0.25">
      <c r="D281" s="2"/>
      <c r="E281" s="2"/>
      <c r="F281" s="2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4:22" ht="17.45" customHeight="1" x14ac:dyDescent="0.25">
      <c r="D282" s="2"/>
      <c r="E282" s="2"/>
      <c r="F282" s="2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4:22" ht="17.45" customHeight="1" x14ac:dyDescent="0.25">
      <c r="D283" s="2"/>
      <c r="E283" s="2"/>
      <c r="F283" s="2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4:22" ht="17.45" customHeight="1" x14ac:dyDescent="0.25">
      <c r="D284" s="2"/>
      <c r="E284" s="2"/>
      <c r="F284" s="2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4:22" ht="17.45" customHeight="1" x14ac:dyDescent="0.25">
      <c r="D285" s="2"/>
      <c r="E285" s="2"/>
      <c r="F285" s="2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4:22" ht="17.45" customHeight="1" x14ac:dyDescent="0.25">
      <c r="D286" s="2"/>
      <c r="E286" s="2"/>
      <c r="F286" s="2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4:22" ht="17.45" customHeight="1" x14ac:dyDescent="0.25">
      <c r="D287" s="2"/>
      <c r="E287" s="2"/>
      <c r="F287" s="2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4:22" ht="17.45" customHeight="1" x14ac:dyDescent="0.25">
      <c r="D288" s="2"/>
      <c r="E288" s="2"/>
      <c r="F288" s="2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4:22" ht="17.45" customHeight="1" x14ac:dyDescent="0.25">
      <c r="D289" s="2"/>
      <c r="E289" s="2"/>
      <c r="F289" s="2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4:22" ht="17.45" customHeight="1" x14ac:dyDescent="0.25">
      <c r="D290" s="2"/>
      <c r="E290" s="2"/>
      <c r="F290" s="2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4:22" ht="17.45" customHeight="1" x14ac:dyDescent="0.25">
      <c r="D291" s="2"/>
      <c r="E291" s="2"/>
      <c r="F291" s="2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4:22" ht="17.45" customHeight="1" x14ac:dyDescent="0.25">
      <c r="D292" s="2"/>
      <c r="E292" s="2"/>
      <c r="F292" s="2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4:22" ht="17.45" customHeight="1" x14ac:dyDescent="0.25">
      <c r="D293" s="2"/>
      <c r="E293" s="2"/>
      <c r="F293" s="2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4:22" ht="17.45" customHeight="1" x14ac:dyDescent="0.25">
      <c r="D294" s="2"/>
      <c r="E294" s="2"/>
      <c r="F294" s="2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4:22" ht="17.45" customHeight="1" x14ac:dyDescent="0.25">
      <c r="D295" s="2"/>
      <c r="E295" s="2"/>
      <c r="F295" s="2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4:22" ht="17.45" customHeight="1" x14ac:dyDescent="0.25">
      <c r="D296" s="2"/>
      <c r="E296" s="2"/>
      <c r="F296" s="2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4:22" ht="17.45" customHeight="1" x14ac:dyDescent="0.25">
      <c r="D297" s="2"/>
      <c r="E297" s="2"/>
      <c r="F297" s="2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4:22" ht="17.45" customHeight="1" x14ac:dyDescent="0.25">
      <c r="D298" s="2"/>
      <c r="E298" s="2"/>
      <c r="F298" s="2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4:22" ht="17.45" customHeight="1" x14ac:dyDescent="0.25">
      <c r="D299" s="2"/>
      <c r="E299" s="2"/>
      <c r="F299" s="2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4:22" ht="17.45" customHeight="1" x14ac:dyDescent="0.25">
      <c r="D300" s="2"/>
      <c r="E300" s="2"/>
      <c r="F300" s="2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4:22" ht="17.45" customHeight="1" x14ac:dyDescent="0.25">
      <c r="D301" s="2"/>
      <c r="E301" s="2"/>
      <c r="F301" s="2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4:22" ht="17.45" customHeight="1" x14ac:dyDescent="0.25">
      <c r="D302" s="2"/>
      <c r="E302" s="2"/>
      <c r="F302" s="2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4:22" ht="17.45" customHeight="1" x14ac:dyDescent="0.25">
      <c r="D303" s="2"/>
      <c r="E303" s="2"/>
      <c r="F303" s="2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4:22" ht="17.45" customHeight="1" x14ac:dyDescent="0.25">
      <c r="D304" s="2"/>
      <c r="E304" s="2"/>
      <c r="F304" s="2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4:22" ht="17.45" customHeight="1" x14ac:dyDescent="0.25">
      <c r="D305" s="2"/>
      <c r="E305" s="2"/>
      <c r="F305" s="2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4:22" ht="17.45" customHeight="1" x14ac:dyDescent="0.25">
      <c r="D306" s="2"/>
      <c r="E306" s="2"/>
      <c r="F306" s="2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4:22" ht="17.45" customHeight="1" x14ac:dyDescent="0.25">
      <c r="D307" s="2"/>
      <c r="E307" s="2"/>
      <c r="F307" s="2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4:22" ht="17.45" customHeight="1" x14ac:dyDescent="0.25">
      <c r="D308" s="2"/>
      <c r="E308" s="2"/>
      <c r="F308" s="2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4:22" ht="17.45" customHeight="1" x14ac:dyDescent="0.25">
      <c r="D309" s="2"/>
      <c r="E309" s="2"/>
      <c r="F309" s="2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4:22" ht="17.45" customHeight="1" x14ac:dyDescent="0.25">
      <c r="D310" s="2"/>
      <c r="E310" s="2"/>
      <c r="F310" s="2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4:22" ht="17.45" customHeight="1" x14ac:dyDescent="0.25">
      <c r="D311" s="2"/>
      <c r="E311" s="2"/>
      <c r="F311" s="2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4:22" ht="17.45" customHeight="1" x14ac:dyDescent="0.25">
      <c r="D312" s="2"/>
      <c r="E312" s="2"/>
      <c r="F312" s="2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4:22" ht="17.45" customHeight="1" x14ac:dyDescent="0.25">
      <c r="D313" s="2"/>
      <c r="E313" s="2"/>
      <c r="F313" s="2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4:22" ht="17.45" customHeight="1" x14ac:dyDescent="0.25">
      <c r="D314" s="2"/>
      <c r="E314" s="2"/>
      <c r="F314" s="2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4:22" ht="17.45" customHeight="1" x14ac:dyDescent="0.25">
      <c r="D315" s="2"/>
      <c r="E315" s="2"/>
      <c r="F315" s="2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4:22" ht="17.45" customHeight="1" x14ac:dyDescent="0.25">
      <c r="D316" s="2"/>
      <c r="E316" s="2"/>
      <c r="F316" s="2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4:22" ht="17.45" customHeight="1" x14ac:dyDescent="0.25">
      <c r="D317" s="2"/>
      <c r="E317" s="2"/>
      <c r="F317" s="2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4:22" ht="17.45" customHeight="1" x14ac:dyDescent="0.25">
      <c r="D318" s="2"/>
      <c r="E318" s="2"/>
      <c r="F318" s="2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4:22" ht="17.45" customHeight="1" x14ac:dyDescent="0.25">
      <c r="D319" s="2"/>
      <c r="E319" s="2"/>
      <c r="F319" s="2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4:22" ht="17.45" customHeight="1" x14ac:dyDescent="0.25">
      <c r="D320" s="2"/>
      <c r="E320" s="2"/>
      <c r="F320" s="2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4:22" ht="17.45" customHeight="1" x14ac:dyDescent="0.25">
      <c r="D321" s="2"/>
      <c r="E321" s="2"/>
      <c r="F321" s="2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4:22" ht="17.45" customHeight="1" x14ac:dyDescent="0.25">
      <c r="D322" s="2"/>
      <c r="E322" s="2"/>
      <c r="F322" s="2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4:22" ht="17.45" customHeight="1" x14ac:dyDescent="0.25">
      <c r="D323" s="2"/>
      <c r="E323" s="2"/>
      <c r="F323" s="2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4:22" ht="17.45" customHeight="1" x14ac:dyDescent="0.25">
      <c r="D324" s="2"/>
      <c r="E324" s="2"/>
      <c r="F324" s="2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4:22" ht="17.45" customHeight="1" x14ac:dyDescent="0.25">
      <c r="D325" s="2"/>
      <c r="E325" s="2"/>
      <c r="F325" s="2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4:22" ht="17.45" customHeight="1" x14ac:dyDescent="0.25">
      <c r="D326" s="2"/>
      <c r="E326" s="2"/>
      <c r="F326" s="2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4:22" ht="17.45" customHeight="1" x14ac:dyDescent="0.25">
      <c r="D327" s="2"/>
      <c r="E327" s="2"/>
      <c r="F327" s="2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4:22" ht="17.45" customHeight="1" x14ac:dyDescent="0.25">
      <c r="D328" s="2"/>
      <c r="E328" s="2"/>
      <c r="F328" s="2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4:22" ht="17.45" customHeight="1" x14ac:dyDescent="0.25">
      <c r="D329" s="2"/>
      <c r="E329" s="2"/>
      <c r="F329" s="2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4:22" ht="17.45" customHeight="1" x14ac:dyDescent="0.25">
      <c r="D330" s="2"/>
      <c r="E330" s="2"/>
      <c r="F330" s="2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4:22" ht="17.45" customHeight="1" x14ac:dyDescent="0.25">
      <c r="D331" s="2"/>
      <c r="E331" s="2"/>
      <c r="F331" s="2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4:22" ht="17.45" customHeight="1" x14ac:dyDescent="0.25">
      <c r="D332" s="2"/>
      <c r="E332" s="2"/>
      <c r="F332" s="2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4:22" ht="17.45" customHeight="1" x14ac:dyDescent="0.25">
      <c r="D333" s="2"/>
      <c r="E333" s="2"/>
      <c r="F333" s="2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4:22" ht="17.45" customHeight="1" x14ac:dyDescent="0.25">
      <c r="D334" s="2"/>
      <c r="E334" s="2"/>
      <c r="F334" s="2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4:22" ht="17.45" customHeight="1" x14ac:dyDescent="0.25">
      <c r="D335" s="2"/>
      <c r="E335" s="2"/>
      <c r="F335" s="2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4:22" ht="17.45" customHeight="1" x14ac:dyDescent="0.25">
      <c r="D336" s="2"/>
      <c r="E336" s="2"/>
      <c r="F336" s="2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4:22" ht="17.45" customHeight="1" x14ac:dyDescent="0.25">
      <c r="D337" s="2"/>
      <c r="E337" s="2"/>
      <c r="F337" s="2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4:22" ht="17.45" customHeight="1" x14ac:dyDescent="0.25">
      <c r="D338" s="2"/>
      <c r="E338" s="2"/>
      <c r="F338" s="2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4:22" ht="17.45" customHeight="1" x14ac:dyDescent="0.25">
      <c r="D339" s="2"/>
      <c r="E339" s="2"/>
      <c r="F339" s="2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4:22" ht="17.45" customHeight="1" x14ac:dyDescent="0.25">
      <c r="D340" s="2"/>
      <c r="E340" s="2"/>
      <c r="F340" s="2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4:22" ht="17.45" customHeight="1" x14ac:dyDescent="0.25">
      <c r="D341" s="2"/>
      <c r="E341" s="2"/>
      <c r="F341" s="2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4:22" ht="17.45" customHeight="1" x14ac:dyDescent="0.25">
      <c r="D342" s="2"/>
      <c r="E342" s="2"/>
      <c r="F342" s="2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4:22" ht="17.45" customHeight="1" x14ac:dyDescent="0.25">
      <c r="D343" s="2"/>
      <c r="E343" s="2"/>
      <c r="F343" s="2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4:22" ht="17.45" customHeight="1" x14ac:dyDescent="0.25">
      <c r="D344" s="2"/>
      <c r="E344" s="2"/>
      <c r="F344" s="2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4:22" ht="17.45" customHeight="1" x14ac:dyDescent="0.25">
      <c r="D345" s="2"/>
      <c r="E345" s="2"/>
      <c r="F345" s="2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4:22" ht="17.45" customHeight="1" x14ac:dyDescent="0.25">
      <c r="D346" s="2"/>
      <c r="E346" s="2"/>
      <c r="F346" s="2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4:22" ht="17.45" customHeight="1" x14ac:dyDescent="0.25">
      <c r="D347" s="2"/>
      <c r="E347" s="2"/>
      <c r="F347" s="2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4:22" ht="17.45" customHeight="1" x14ac:dyDescent="0.25">
      <c r="D348" s="2"/>
      <c r="E348" s="2"/>
      <c r="F348" s="2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4:22" ht="17.45" customHeight="1" x14ac:dyDescent="0.25">
      <c r="D349" s="2"/>
      <c r="E349" s="2"/>
      <c r="F349" s="2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4:22" ht="17.45" customHeight="1" x14ac:dyDescent="0.25">
      <c r="D350" s="2"/>
      <c r="E350" s="2"/>
      <c r="F350" s="2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4:22" ht="17.45" customHeight="1" x14ac:dyDescent="0.25">
      <c r="D351" s="2"/>
      <c r="E351" s="2"/>
      <c r="F351" s="2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4:22" ht="17.45" customHeight="1" x14ac:dyDescent="0.25">
      <c r="D352" s="2"/>
      <c r="E352" s="2"/>
      <c r="F352" s="2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4:22" ht="17.45" customHeight="1" x14ac:dyDescent="0.25">
      <c r="D353" s="2"/>
      <c r="E353" s="2"/>
      <c r="F353" s="2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4:22" ht="17.45" customHeight="1" x14ac:dyDescent="0.25">
      <c r="D354" s="2"/>
      <c r="E354" s="2"/>
      <c r="F354" s="2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4:22" ht="17.45" customHeight="1" x14ac:dyDescent="0.25">
      <c r="D355" s="2"/>
      <c r="E355" s="2"/>
      <c r="F355" s="2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4:22" ht="17.45" customHeight="1" x14ac:dyDescent="0.25">
      <c r="D356" s="2"/>
      <c r="E356" s="2"/>
      <c r="F356" s="2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4:22" ht="17.45" customHeight="1" x14ac:dyDescent="0.25">
      <c r="D357" s="2"/>
      <c r="E357" s="2"/>
      <c r="F357" s="2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4:22" ht="17.45" customHeight="1" x14ac:dyDescent="0.25">
      <c r="D358" s="2"/>
      <c r="E358" s="2"/>
      <c r="F358" s="2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4:22" ht="17.45" customHeight="1" x14ac:dyDescent="0.25">
      <c r="D359" s="2"/>
      <c r="E359" s="2"/>
      <c r="F359" s="2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4:22" ht="17.45" customHeight="1" x14ac:dyDescent="0.25">
      <c r="D360" s="2"/>
      <c r="E360" s="2"/>
      <c r="F360" s="2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4:22" ht="17.45" customHeight="1" x14ac:dyDescent="0.25">
      <c r="D361" s="2"/>
      <c r="E361" s="2"/>
      <c r="F361" s="2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4:22" ht="17.45" customHeight="1" x14ac:dyDescent="0.25">
      <c r="D362" s="2"/>
      <c r="E362" s="2"/>
      <c r="F362" s="2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4:22" ht="17.45" customHeight="1" x14ac:dyDescent="0.25">
      <c r="D363" s="2"/>
      <c r="E363" s="2"/>
      <c r="F363" s="2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4:22" ht="17.45" customHeight="1" x14ac:dyDescent="0.25">
      <c r="D364" s="2"/>
      <c r="E364" s="2"/>
      <c r="F364" s="2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4:22" ht="17.45" customHeight="1" x14ac:dyDescent="0.25">
      <c r="D365" s="2"/>
      <c r="E365" s="2"/>
      <c r="F365" s="2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4:22" ht="17.45" customHeight="1" x14ac:dyDescent="0.25">
      <c r="D366" s="2"/>
      <c r="E366" s="2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4:22" ht="17.45" customHeight="1" x14ac:dyDescent="0.25">
      <c r="D367" s="2"/>
      <c r="E367" s="2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4:22" ht="17.45" customHeight="1" x14ac:dyDescent="0.25">
      <c r="D368" s="2"/>
      <c r="E368" s="2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4:22" ht="17.45" customHeight="1" x14ac:dyDescent="0.25">
      <c r="D369" s="2"/>
      <c r="E369" s="2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4:22" ht="17.45" customHeight="1" x14ac:dyDescent="0.25">
      <c r="D370" s="2"/>
      <c r="E370" s="2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4:22" ht="17.45" customHeight="1" x14ac:dyDescent="0.25">
      <c r="D371" s="2"/>
      <c r="E371" s="2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4:22" ht="17.45" customHeight="1" x14ac:dyDescent="0.25">
      <c r="D372" s="2"/>
      <c r="E372" s="2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4:22" ht="17.45" customHeight="1" x14ac:dyDescent="0.25">
      <c r="D373" s="2"/>
      <c r="E373" s="2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4:22" ht="17.45" customHeight="1" x14ac:dyDescent="0.25">
      <c r="D374" s="2"/>
      <c r="E374" s="2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4:22" ht="17.45" customHeight="1" x14ac:dyDescent="0.25">
      <c r="D375" s="2"/>
      <c r="E375" s="2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4:22" ht="17.45" customHeight="1" x14ac:dyDescent="0.25">
      <c r="D376" s="2"/>
      <c r="E376" s="2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4:22" ht="17.45" customHeight="1" x14ac:dyDescent="0.25">
      <c r="D377" s="2"/>
      <c r="E377" s="2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4:22" ht="17.45" customHeight="1" x14ac:dyDescent="0.25">
      <c r="D378" s="2"/>
      <c r="E378" s="2"/>
      <c r="F378" s="2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4:22" ht="17.45" customHeight="1" x14ac:dyDescent="0.25">
      <c r="D379" s="2"/>
      <c r="E379" s="2"/>
      <c r="F379" s="2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4:22" ht="17.45" customHeight="1" x14ac:dyDescent="0.25">
      <c r="D380" s="2"/>
      <c r="E380" s="2"/>
      <c r="F380" s="2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4:22" ht="17.45" customHeight="1" x14ac:dyDescent="0.25">
      <c r="D381" s="2"/>
      <c r="E381" s="2"/>
      <c r="F381" s="2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4:22" ht="17.45" customHeight="1" x14ac:dyDescent="0.25">
      <c r="D382" s="2"/>
      <c r="E382" s="2"/>
      <c r="F382" s="2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4:22" ht="17.45" customHeight="1" x14ac:dyDescent="0.25">
      <c r="D383" s="2"/>
      <c r="E383" s="2"/>
      <c r="F383" s="2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4:22" ht="17.45" customHeight="1" x14ac:dyDescent="0.25">
      <c r="D384" s="2"/>
      <c r="E384" s="2"/>
      <c r="F384" s="2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4:22" ht="17.45" customHeight="1" x14ac:dyDescent="0.25">
      <c r="D385" s="2"/>
      <c r="E385" s="2"/>
      <c r="F385" s="2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4:22" ht="17.45" customHeight="1" x14ac:dyDescent="0.25">
      <c r="D386" s="2"/>
      <c r="E386" s="2"/>
      <c r="F386" s="2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4:22" ht="17.45" customHeight="1" x14ac:dyDescent="0.25">
      <c r="D387" s="2"/>
      <c r="E387" s="2"/>
      <c r="F387" s="2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4:22" ht="17.45" customHeight="1" x14ac:dyDescent="0.25">
      <c r="D388" s="2"/>
      <c r="E388" s="2"/>
      <c r="F388" s="2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4:22" ht="17.45" customHeight="1" x14ac:dyDescent="0.25">
      <c r="D389" s="2"/>
      <c r="E389" s="2"/>
      <c r="F389" s="2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4:22" ht="17.45" customHeight="1" x14ac:dyDescent="0.25">
      <c r="D390" s="2"/>
      <c r="E390" s="2"/>
      <c r="F390" s="2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4:22" ht="17.45" customHeight="1" x14ac:dyDescent="0.25">
      <c r="D391" s="2"/>
      <c r="E391" s="2"/>
      <c r="F391" s="2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4:22" ht="17.45" customHeight="1" x14ac:dyDescent="0.25">
      <c r="D392" s="2"/>
      <c r="E392" s="2"/>
      <c r="F392" s="2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4:22" ht="17.45" customHeight="1" x14ac:dyDescent="0.25">
      <c r="D393" s="2"/>
      <c r="E393" s="2"/>
      <c r="F393" s="2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4:22" ht="17.45" customHeight="1" x14ac:dyDescent="0.25">
      <c r="D394" s="2"/>
      <c r="E394" s="2"/>
      <c r="F394" s="2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4:22" ht="17.45" customHeight="1" x14ac:dyDescent="0.25">
      <c r="D395" s="2"/>
      <c r="E395" s="2"/>
      <c r="F395" s="2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4:22" ht="17.45" customHeight="1" x14ac:dyDescent="0.25">
      <c r="D396" s="2"/>
      <c r="E396" s="2"/>
      <c r="F396" s="2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4:22" ht="17.45" customHeight="1" x14ac:dyDescent="0.25">
      <c r="D397" s="2"/>
      <c r="E397" s="2"/>
      <c r="F397" s="2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4:22" ht="17.45" customHeight="1" x14ac:dyDescent="0.25">
      <c r="D398" s="2"/>
      <c r="E398" s="2"/>
      <c r="F398" s="2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4:22" ht="17.45" customHeight="1" x14ac:dyDescent="0.25">
      <c r="D399" s="2"/>
      <c r="E399" s="2"/>
      <c r="F399" s="2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4:22" ht="17.45" customHeight="1" x14ac:dyDescent="0.25">
      <c r="D400" s="2"/>
      <c r="E400" s="2"/>
      <c r="F400" s="2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4:22" ht="17.45" customHeight="1" x14ac:dyDescent="0.25">
      <c r="D401" s="2"/>
      <c r="E401" s="2"/>
      <c r="F401" s="2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4:22" ht="17.45" customHeight="1" x14ac:dyDescent="0.25">
      <c r="D402" s="2"/>
      <c r="E402" s="2"/>
      <c r="F402" s="2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4:22" ht="17.45" customHeight="1" x14ac:dyDescent="0.25">
      <c r="D403" s="2"/>
      <c r="E403" s="2"/>
      <c r="F403" s="2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4:22" ht="17.45" customHeight="1" x14ac:dyDescent="0.25">
      <c r="D404" s="2"/>
      <c r="E404" s="2"/>
      <c r="F404" s="2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4:22" ht="17.45" customHeight="1" x14ac:dyDescent="0.25">
      <c r="D405" s="2"/>
      <c r="E405" s="2"/>
      <c r="F405" s="2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4:22" ht="17.45" customHeight="1" x14ac:dyDescent="0.25">
      <c r="D406" s="2"/>
      <c r="E406" s="2"/>
      <c r="F406" s="2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4:22" ht="17.45" customHeight="1" x14ac:dyDescent="0.25">
      <c r="D407" s="2"/>
      <c r="E407" s="2"/>
      <c r="F407" s="2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4:22" ht="17.45" customHeight="1" x14ac:dyDescent="0.25">
      <c r="D408" s="2"/>
      <c r="E408" s="2"/>
      <c r="F408" s="2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4:22" ht="17.45" customHeight="1" x14ac:dyDescent="0.25">
      <c r="D409" s="2"/>
      <c r="E409" s="2"/>
      <c r="F409" s="2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4:22" ht="17.45" customHeight="1" x14ac:dyDescent="0.25">
      <c r="D410" s="2"/>
      <c r="E410" s="2"/>
      <c r="F410" s="2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4:22" ht="17.45" customHeight="1" x14ac:dyDescent="0.25">
      <c r="D411" s="2"/>
      <c r="E411" s="2"/>
      <c r="F411" s="2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4:22" ht="17.45" customHeight="1" x14ac:dyDescent="0.25">
      <c r="D412" s="2"/>
      <c r="E412" s="2"/>
      <c r="F412" s="2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4:22" ht="17.45" customHeight="1" x14ac:dyDescent="0.25">
      <c r="D413" s="2"/>
      <c r="E413" s="2"/>
      <c r="F413" s="2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4:22" ht="17.45" customHeight="1" x14ac:dyDescent="0.25">
      <c r="D414" s="2"/>
      <c r="E414" s="2"/>
      <c r="F414" s="2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4:22" ht="17.45" customHeight="1" x14ac:dyDescent="0.25">
      <c r="D415" s="2"/>
      <c r="E415" s="2"/>
      <c r="F415" s="2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4:22" ht="17.45" customHeight="1" x14ac:dyDescent="0.25">
      <c r="D416" s="2"/>
      <c r="E416" s="2"/>
      <c r="F416" s="2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4:22" ht="17.45" customHeight="1" x14ac:dyDescent="0.25">
      <c r="D417" s="2"/>
      <c r="E417" s="2"/>
      <c r="F417" s="2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4:22" ht="17.45" customHeight="1" x14ac:dyDescent="0.25">
      <c r="D418" s="2"/>
      <c r="E418" s="2"/>
      <c r="F418" s="2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4:22" ht="17.45" customHeight="1" x14ac:dyDescent="0.25">
      <c r="D419" s="2"/>
      <c r="E419" s="2"/>
      <c r="F419" s="2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4:22" ht="17.45" customHeight="1" x14ac:dyDescent="0.25">
      <c r="D420" s="2"/>
      <c r="E420" s="2"/>
      <c r="F420" s="2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4:22" ht="17.45" customHeight="1" x14ac:dyDescent="0.25">
      <c r="D421" s="2"/>
      <c r="E421" s="2"/>
      <c r="F421" s="2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4:22" ht="17.45" customHeight="1" x14ac:dyDescent="0.25">
      <c r="D422" s="2"/>
      <c r="E422" s="2"/>
      <c r="F422" s="2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4:22" ht="17.45" customHeight="1" x14ac:dyDescent="0.25">
      <c r="D423" s="2"/>
      <c r="E423" s="2"/>
      <c r="F423" s="2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4:22" ht="17.45" customHeight="1" x14ac:dyDescent="0.25">
      <c r="D424" s="2"/>
      <c r="E424" s="2"/>
      <c r="F424" s="2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4:22" ht="17.45" customHeight="1" x14ac:dyDescent="0.25">
      <c r="D425" s="2"/>
      <c r="E425" s="2"/>
      <c r="F425" s="2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4:22" ht="17.45" customHeight="1" x14ac:dyDescent="0.25">
      <c r="D426" s="2"/>
      <c r="E426" s="2"/>
      <c r="F426" s="2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4:22" ht="17.45" customHeight="1" x14ac:dyDescent="0.25">
      <c r="D427" s="2"/>
      <c r="E427" s="2"/>
      <c r="F427" s="2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4:22" ht="17.45" customHeight="1" x14ac:dyDescent="0.25">
      <c r="D428" s="2"/>
      <c r="E428" s="2"/>
      <c r="F428" s="2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4:22" ht="17.45" customHeight="1" x14ac:dyDescent="0.25">
      <c r="D429" s="2"/>
      <c r="E429" s="2"/>
      <c r="F429" s="2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4:22" ht="17.45" customHeight="1" x14ac:dyDescent="0.25">
      <c r="D430" s="2"/>
      <c r="E430" s="2"/>
      <c r="F430" s="2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4:22" ht="17.45" customHeight="1" x14ac:dyDescent="0.25">
      <c r="D431" s="2"/>
      <c r="E431" s="2"/>
      <c r="F431" s="2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4:22" ht="17.45" customHeight="1" x14ac:dyDescent="0.25">
      <c r="D432" s="2"/>
      <c r="E432" s="2"/>
      <c r="F432" s="2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4:22" ht="17.45" customHeight="1" x14ac:dyDescent="0.25">
      <c r="D433" s="2"/>
      <c r="E433" s="2"/>
      <c r="F433" s="2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4:22" ht="17.45" customHeight="1" x14ac:dyDescent="0.25">
      <c r="D434" s="2"/>
      <c r="E434" s="2"/>
      <c r="F434" s="2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4:22" ht="17.45" customHeight="1" x14ac:dyDescent="0.25">
      <c r="D435" s="2"/>
      <c r="E435" s="2"/>
      <c r="F435" s="2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4:22" ht="17.45" customHeight="1" x14ac:dyDescent="0.25">
      <c r="D436" s="2"/>
      <c r="E436" s="2"/>
      <c r="F436" s="2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4:22" ht="17.45" customHeight="1" x14ac:dyDescent="0.25">
      <c r="D437" s="2"/>
      <c r="E437" s="2"/>
      <c r="F437" s="2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4:22" ht="17.45" customHeight="1" x14ac:dyDescent="0.25">
      <c r="D438" s="2"/>
      <c r="E438" s="2"/>
      <c r="F438" s="2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4:22" ht="17.45" customHeight="1" x14ac:dyDescent="0.25">
      <c r="D439" s="2"/>
      <c r="E439" s="2"/>
      <c r="F439" s="2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4:22" ht="17.45" customHeight="1" x14ac:dyDescent="0.25">
      <c r="D440" s="2"/>
      <c r="E440" s="2"/>
      <c r="F440" s="2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4:22" ht="17.45" customHeight="1" x14ac:dyDescent="0.25">
      <c r="D441" s="2"/>
      <c r="E441" s="2"/>
      <c r="F441" s="2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4:22" ht="17.45" customHeight="1" x14ac:dyDescent="0.25">
      <c r="D442" s="2"/>
      <c r="E442" s="2"/>
      <c r="F442" s="2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4:22" ht="17.45" customHeight="1" x14ac:dyDescent="0.25">
      <c r="D443" s="2"/>
      <c r="E443" s="2"/>
      <c r="F443" s="2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4:22" ht="17.45" customHeight="1" x14ac:dyDescent="0.25">
      <c r="D444" s="2"/>
      <c r="E444" s="2"/>
      <c r="F444" s="2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4:22" ht="17.45" customHeight="1" x14ac:dyDescent="0.25">
      <c r="D445" s="2"/>
      <c r="E445" s="2"/>
      <c r="F445" s="2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4:22" ht="17.45" customHeight="1" x14ac:dyDescent="0.25">
      <c r="D446" s="2"/>
      <c r="E446" s="2"/>
      <c r="F446" s="2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4:22" ht="17.45" customHeight="1" x14ac:dyDescent="0.25">
      <c r="D447" s="2"/>
      <c r="E447" s="2"/>
      <c r="F447" s="2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4:22" ht="17.45" customHeight="1" x14ac:dyDescent="0.25">
      <c r="D448" s="2"/>
      <c r="E448" s="2"/>
      <c r="F448" s="2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4:22" ht="17.45" customHeight="1" x14ac:dyDescent="0.25">
      <c r="D449" s="2"/>
      <c r="E449" s="2"/>
      <c r="F449" s="2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4:22" ht="17.45" customHeight="1" x14ac:dyDescent="0.25">
      <c r="D450" s="2"/>
      <c r="E450" s="2"/>
      <c r="F450" s="2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4:22" ht="17.45" customHeight="1" x14ac:dyDescent="0.25">
      <c r="D451" s="2"/>
      <c r="E451" s="2"/>
      <c r="F451" s="2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4:22" ht="17.45" customHeight="1" x14ac:dyDescent="0.25">
      <c r="D452" s="2"/>
      <c r="E452" s="2"/>
      <c r="F452" s="2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4:22" ht="17.45" customHeight="1" x14ac:dyDescent="0.25">
      <c r="D453" s="2"/>
      <c r="E453" s="2"/>
      <c r="F453" s="2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4:22" ht="17.45" customHeight="1" x14ac:dyDescent="0.25">
      <c r="D454" s="2"/>
      <c r="E454" s="2"/>
      <c r="F454" s="2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4:22" ht="17.45" customHeight="1" x14ac:dyDescent="0.25">
      <c r="D455" s="2"/>
      <c r="E455" s="2"/>
      <c r="F455" s="2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4:22" ht="17.45" customHeight="1" x14ac:dyDescent="0.25">
      <c r="D456" s="2"/>
      <c r="E456" s="2"/>
      <c r="F456" s="2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4:22" ht="17.45" customHeight="1" x14ac:dyDescent="0.25">
      <c r="D457" s="2"/>
      <c r="E457" s="2"/>
      <c r="F457" s="2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4:22" ht="17.45" customHeight="1" x14ac:dyDescent="0.25">
      <c r="D458" s="2"/>
      <c r="E458" s="2"/>
      <c r="F458" s="2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4:22" ht="17.45" customHeight="1" x14ac:dyDescent="0.25">
      <c r="D459" s="2"/>
      <c r="E459" s="2"/>
      <c r="F459" s="2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4:22" ht="17.45" customHeight="1" x14ac:dyDescent="0.25">
      <c r="D460" s="2"/>
      <c r="E460" s="2"/>
      <c r="F460" s="2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4:22" ht="17.45" customHeight="1" x14ac:dyDescent="0.25">
      <c r="D461" s="2"/>
      <c r="E461" s="2"/>
      <c r="F461" s="2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4:22" ht="17.45" customHeight="1" x14ac:dyDescent="0.25">
      <c r="D462" s="2"/>
      <c r="E462" s="2"/>
      <c r="F462" s="2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4:22" ht="17.45" customHeight="1" x14ac:dyDescent="0.25">
      <c r="D463" s="2"/>
      <c r="E463" s="2"/>
      <c r="F463" s="2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4:22" ht="17.45" customHeight="1" x14ac:dyDescent="0.25">
      <c r="D464" s="2"/>
      <c r="E464" s="2"/>
      <c r="F464" s="2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4:22" ht="17.45" customHeight="1" x14ac:dyDescent="0.25">
      <c r="D465" s="2"/>
      <c r="E465" s="2"/>
      <c r="F465" s="2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4:22" ht="17.45" customHeight="1" x14ac:dyDescent="0.25">
      <c r="D466" s="2"/>
      <c r="E466" s="2"/>
      <c r="F466" s="2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4:22" ht="17.45" customHeight="1" x14ac:dyDescent="0.25">
      <c r="D467" s="2"/>
      <c r="E467" s="2"/>
      <c r="F467" s="2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4:22" ht="17.45" customHeight="1" x14ac:dyDescent="0.25">
      <c r="D468" s="2"/>
      <c r="E468" s="2"/>
      <c r="F468" s="2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4:22" ht="17.45" customHeight="1" x14ac:dyDescent="0.25">
      <c r="D469" s="2"/>
      <c r="E469" s="2"/>
      <c r="F469" s="2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4:22" ht="17.45" customHeight="1" x14ac:dyDescent="0.25">
      <c r="D470" s="2"/>
      <c r="E470" s="2"/>
      <c r="F470" s="2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4:22" ht="17.45" customHeight="1" x14ac:dyDescent="0.25">
      <c r="D471" s="2"/>
      <c r="E471" s="2"/>
      <c r="F471" s="2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4:22" ht="17.45" customHeight="1" x14ac:dyDescent="0.25">
      <c r="D472" s="2"/>
      <c r="E472" s="2"/>
      <c r="F472" s="2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4:22" ht="17.45" customHeight="1" x14ac:dyDescent="0.25">
      <c r="D473" s="2"/>
      <c r="E473" s="2"/>
      <c r="F473" s="2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4:22" ht="17.45" customHeight="1" x14ac:dyDescent="0.25">
      <c r="D474" s="2"/>
      <c r="E474" s="2"/>
      <c r="F474" s="2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4:22" ht="17.45" customHeight="1" x14ac:dyDescent="0.25">
      <c r="D475" s="2"/>
      <c r="E475" s="2"/>
      <c r="F475" s="2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4:22" ht="17.45" customHeight="1" x14ac:dyDescent="0.25">
      <c r="D476" s="2"/>
      <c r="E476" s="2"/>
      <c r="F476" s="2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4:22" ht="17.45" customHeight="1" x14ac:dyDescent="0.25">
      <c r="D477" s="2"/>
      <c r="E477" s="2"/>
      <c r="F477" s="2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4:22" ht="17.45" customHeight="1" x14ac:dyDescent="0.25">
      <c r="D478" s="2"/>
      <c r="E478" s="2"/>
      <c r="F478" s="2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4:22" ht="17.45" customHeight="1" x14ac:dyDescent="0.25">
      <c r="D479" s="2"/>
      <c r="E479" s="2"/>
      <c r="F479" s="2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4:22" ht="17.45" customHeight="1" x14ac:dyDescent="0.25">
      <c r="D480" s="2"/>
      <c r="E480" s="2"/>
      <c r="F480" s="2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4:22" ht="17.45" customHeight="1" x14ac:dyDescent="0.25">
      <c r="D481" s="2"/>
      <c r="E481" s="2"/>
      <c r="F481" s="2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4:22" ht="17.45" customHeight="1" x14ac:dyDescent="0.25">
      <c r="D482" s="2"/>
      <c r="E482" s="2"/>
      <c r="F482" s="2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4:22" ht="17.45" customHeight="1" x14ac:dyDescent="0.25">
      <c r="D483" s="2"/>
      <c r="E483" s="2"/>
      <c r="F483" s="2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4:22" ht="17.45" customHeight="1" x14ac:dyDescent="0.25">
      <c r="D484" s="2"/>
      <c r="E484" s="2"/>
      <c r="F484" s="2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4:22" ht="17.45" customHeight="1" x14ac:dyDescent="0.25">
      <c r="D485" s="2"/>
      <c r="E485" s="2"/>
      <c r="F485" s="2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4:22" ht="17.45" customHeight="1" x14ac:dyDescent="0.25">
      <c r="D486" s="2"/>
      <c r="E486" s="2"/>
      <c r="F486" s="2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4:22" ht="17.45" customHeight="1" x14ac:dyDescent="0.25">
      <c r="D487" s="2"/>
      <c r="E487" s="2"/>
      <c r="F487" s="2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4:22" ht="17.45" customHeight="1" x14ac:dyDescent="0.25">
      <c r="D488" s="2"/>
      <c r="E488" s="2"/>
      <c r="F488" s="2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4:22" ht="17.45" customHeight="1" x14ac:dyDescent="0.25">
      <c r="D489" s="2"/>
      <c r="E489" s="2"/>
      <c r="F489" s="2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4:22" ht="17.45" customHeight="1" x14ac:dyDescent="0.25">
      <c r="D490" s="2"/>
      <c r="E490" s="2"/>
      <c r="F490" s="2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4:22" ht="17.45" customHeight="1" x14ac:dyDescent="0.25">
      <c r="D491" s="2"/>
      <c r="E491" s="2"/>
      <c r="F491" s="2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4:22" ht="17.45" customHeight="1" x14ac:dyDescent="0.25">
      <c r="D492" s="2"/>
      <c r="E492" s="2"/>
      <c r="F492" s="2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4:22" ht="17.45" customHeight="1" x14ac:dyDescent="0.25">
      <c r="D493" s="2"/>
      <c r="E493" s="2"/>
      <c r="F493" s="2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4:22" ht="17.45" customHeight="1" x14ac:dyDescent="0.25">
      <c r="D494" s="2"/>
      <c r="E494" s="2"/>
      <c r="F494" s="2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4:22" ht="17.45" customHeight="1" x14ac:dyDescent="0.25">
      <c r="D495" s="2"/>
      <c r="E495" s="2"/>
      <c r="F495" s="2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4:22" ht="17.45" customHeight="1" x14ac:dyDescent="0.25">
      <c r="D496" s="2"/>
      <c r="E496" s="2"/>
      <c r="F496" s="2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4:22" ht="17.45" customHeight="1" x14ac:dyDescent="0.25">
      <c r="D497" s="2"/>
      <c r="E497" s="2"/>
      <c r="F497" s="2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4:22" ht="17.45" customHeight="1" x14ac:dyDescent="0.25">
      <c r="D498" s="2"/>
      <c r="E498" s="2"/>
      <c r="F498" s="2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4:22" ht="17.45" customHeight="1" x14ac:dyDescent="0.25">
      <c r="D499" s="2"/>
      <c r="E499" s="2"/>
      <c r="F499" s="2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4:22" ht="17.45" customHeight="1" x14ac:dyDescent="0.25">
      <c r="D500" s="2"/>
      <c r="E500" s="2"/>
      <c r="F500" s="2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4:22" ht="17.45" customHeight="1" x14ac:dyDescent="0.25">
      <c r="D501" s="2"/>
      <c r="E501" s="2"/>
      <c r="F501" s="2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4:22" ht="17.45" customHeight="1" x14ac:dyDescent="0.25">
      <c r="D502" s="2"/>
      <c r="E502" s="2"/>
      <c r="F502" s="2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4:22" ht="17.45" customHeight="1" x14ac:dyDescent="0.25">
      <c r="D503" s="2"/>
      <c r="E503" s="2"/>
      <c r="F503" s="2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</sheetData>
  <mergeCells count="10">
    <mergeCell ref="A7:B7"/>
    <mergeCell ref="I2:V2"/>
    <mergeCell ref="I3:J3"/>
    <mergeCell ref="K3:L3"/>
    <mergeCell ref="M3:N3"/>
    <mergeCell ref="O3:P3"/>
    <mergeCell ref="Q3:R3"/>
    <mergeCell ref="S3:T3"/>
    <mergeCell ref="U3:V3"/>
    <mergeCell ref="D3:H3"/>
  </mergeCells>
  <conditionalFormatting sqref="I5:V503">
    <cfRule type="expression" dxfId="12" priority="2">
      <formula>MOD(ROW(),2)</formula>
    </cfRule>
    <cfRule type="expression" dxfId="11" priority="3">
      <formula>MOD(ROW(),2)</formula>
    </cfRule>
    <cfRule type="expression" dxfId="10" priority="4">
      <formula>MOD(ROW(),1)</formula>
    </cfRule>
  </conditionalFormatting>
  <conditionalFormatting sqref="D5:H503">
    <cfRule type="expression" dxfId="9" priority="1">
      <formula>MOD(ROW(),2)</formula>
    </cfRule>
  </conditionalFormatting>
  <dataValidations count="3">
    <dataValidation type="list" allowBlank="1" showInputMessage="1" showErrorMessage="1" sqref="H5:H503" xr:uid="{00000000-0002-0000-0200-000000000000}">
      <formula1>"Yes,No"</formula1>
    </dataValidation>
    <dataValidation type="whole" allowBlank="1" showInputMessage="1" showErrorMessage="1" sqref="I5:I503 S5:S503 K5:K503 M5:M503 O5:O503 Q5:Q503 U5:U503" xr:uid="{00000000-0002-0000-0200-000001000000}">
      <formula1>0</formula1>
      <formula2>10</formula2>
    </dataValidation>
    <dataValidation type="list" allowBlank="1" showInputMessage="1" showErrorMessage="1" sqref="J5:J503 L5:L503 N5:N503 P5:P503 R5:R503 T5:T503 V5:V503" xr:uid="{00000000-0002-0000-0200-000002000000}">
      <formula1>"Negative,Positive,Invalid"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tabSelected="1" workbookViewId="0"/>
  </sheetViews>
  <sheetFormatPr defaultColWidth="8.85546875" defaultRowHeight="17.45" customHeight="1" x14ac:dyDescent="0.25"/>
  <cols>
    <col min="1" max="1" width="21.5703125" style="1" customWidth="1"/>
    <col min="2" max="2" width="27.85546875" style="1" customWidth="1"/>
    <col min="3" max="16384" width="8.85546875" style="1"/>
  </cols>
  <sheetData>
    <row r="1" spans="1:5" ht="20.100000000000001" customHeight="1" x14ac:dyDescent="0.25">
      <c r="A1" s="5" t="s">
        <v>46</v>
      </c>
      <c r="B1" s="5"/>
      <c r="C1" s="5"/>
      <c r="D1" s="5"/>
      <c r="E1" s="5"/>
    </row>
    <row r="3" spans="1:5" ht="17.45" customHeight="1" thickBot="1" x14ac:dyDescent="0.3">
      <c r="A3" s="9"/>
      <c r="B3" s="9"/>
    </row>
    <row r="4" spans="1:5" ht="16.5" thickTop="1" thickBot="1" x14ac:dyDescent="0.3">
      <c r="A4" s="12" t="s">
        <v>28</v>
      </c>
      <c r="B4" s="2"/>
    </row>
    <row r="5" spans="1:5" ht="17.45" customHeight="1" thickTop="1" thickBot="1" x14ac:dyDescent="0.3"/>
    <row r="6" spans="1:5" ht="17.45" customHeight="1" thickTop="1" x14ac:dyDescent="0.25">
      <c r="A6" s="17" t="s">
        <v>47</v>
      </c>
      <c r="B6" s="17" t="s">
        <v>39</v>
      </c>
      <c r="C6" s="17" t="s">
        <v>48</v>
      </c>
      <c r="D6" s="17" t="s">
        <v>49</v>
      </c>
      <c r="E6" s="17" t="s">
        <v>50</v>
      </c>
    </row>
    <row r="7" spans="1:5" ht="17.45" customHeight="1" x14ac:dyDescent="0.25">
      <c r="A7" s="2"/>
      <c r="B7" s="4"/>
      <c r="C7" s="2"/>
      <c r="D7" s="2"/>
      <c r="E7" s="2"/>
    </row>
    <row r="8" spans="1:5" ht="17.45" customHeight="1" x14ac:dyDescent="0.25">
      <c r="A8" s="2"/>
      <c r="B8" s="4"/>
      <c r="C8" s="2"/>
      <c r="D8" s="2"/>
      <c r="E8" s="2"/>
    </row>
    <row r="9" spans="1:5" ht="17.45" customHeight="1" x14ac:dyDescent="0.25">
      <c r="A9" s="2"/>
      <c r="B9" s="4"/>
      <c r="C9" s="2"/>
      <c r="D9" s="2"/>
      <c r="E9" s="2"/>
    </row>
    <row r="10" spans="1:5" ht="17.45" customHeight="1" x14ac:dyDescent="0.25">
      <c r="A10" s="2"/>
      <c r="B10" s="4"/>
      <c r="C10" s="2"/>
      <c r="D10" s="2"/>
      <c r="E10" s="2"/>
    </row>
    <row r="11" spans="1:5" ht="17.45" customHeight="1" x14ac:dyDescent="0.25">
      <c r="A11" s="2"/>
      <c r="B11" s="4"/>
      <c r="C11" s="2"/>
      <c r="D11" s="2"/>
      <c r="E11" s="2"/>
    </row>
    <row r="12" spans="1:5" ht="17.45" customHeight="1" x14ac:dyDescent="0.25">
      <c r="A12" s="2"/>
      <c r="B12" s="4"/>
      <c r="C12" s="2"/>
      <c r="D12" s="2"/>
      <c r="E12" s="2"/>
    </row>
    <row r="13" spans="1:5" ht="17.45" customHeight="1" x14ac:dyDescent="0.25">
      <c r="A13" s="2"/>
      <c r="B13" s="4"/>
      <c r="C13" s="2"/>
      <c r="D13" s="2"/>
      <c r="E13" s="2"/>
    </row>
    <row r="14" spans="1:5" ht="17.45" customHeight="1" x14ac:dyDescent="0.25">
      <c r="A14" s="2"/>
      <c r="B14" s="4"/>
      <c r="C14" s="2"/>
      <c r="D14" s="2"/>
      <c r="E14" s="2"/>
    </row>
    <row r="15" spans="1:5" ht="17.45" customHeight="1" x14ac:dyDescent="0.25">
      <c r="A15" s="2"/>
      <c r="B15" s="4"/>
      <c r="C15" s="2"/>
      <c r="D15" s="2"/>
      <c r="E15" s="2"/>
    </row>
    <row r="16" spans="1:5" ht="17.45" customHeight="1" x14ac:dyDescent="0.25">
      <c r="A16" s="2"/>
      <c r="B16" s="4"/>
      <c r="C16" s="2"/>
      <c r="D16" s="2"/>
      <c r="E16" s="2"/>
    </row>
    <row r="17" spans="1:5" ht="17.45" customHeight="1" x14ac:dyDescent="0.25">
      <c r="A17" s="2"/>
      <c r="B17" s="4"/>
      <c r="C17" s="2"/>
      <c r="D17" s="2"/>
      <c r="E17" s="2"/>
    </row>
    <row r="18" spans="1:5" ht="17.45" customHeight="1" x14ac:dyDescent="0.25">
      <c r="A18" s="2"/>
      <c r="B18" s="4"/>
      <c r="C18" s="2"/>
      <c r="D18" s="2"/>
      <c r="E18" s="2"/>
    </row>
    <row r="19" spans="1:5" ht="17.45" customHeight="1" x14ac:dyDescent="0.25">
      <c r="A19" s="2"/>
      <c r="B19" s="4"/>
      <c r="C19" s="2"/>
      <c r="D19" s="2"/>
      <c r="E19" s="2"/>
    </row>
    <row r="20" spans="1:5" ht="17.45" customHeight="1" x14ac:dyDescent="0.25">
      <c r="A20" s="2"/>
      <c r="B20" s="4"/>
      <c r="C20" s="2"/>
      <c r="D20" s="2"/>
      <c r="E20" s="2"/>
    </row>
    <row r="21" spans="1:5" ht="17.45" customHeight="1" x14ac:dyDescent="0.25">
      <c r="A21" s="2"/>
      <c r="B21" s="4"/>
      <c r="C21" s="2"/>
      <c r="D21" s="2"/>
      <c r="E21" s="2"/>
    </row>
    <row r="22" spans="1:5" ht="17.45" customHeight="1" x14ac:dyDescent="0.25">
      <c r="A22" s="2"/>
      <c r="B22" s="4"/>
      <c r="C22" s="2"/>
      <c r="D22" s="2"/>
      <c r="E22" s="2"/>
    </row>
    <row r="23" spans="1:5" ht="17.45" customHeight="1" x14ac:dyDescent="0.25">
      <c r="A23" s="2"/>
      <c r="B23" s="4"/>
      <c r="C23" s="2"/>
      <c r="D23" s="2"/>
      <c r="E23" s="2"/>
    </row>
    <row r="24" spans="1:5" ht="17.45" customHeight="1" x14ac:dyDescent="0.25">
      <c r="A24" s="2"/>
      <c r="B24" s="4"/>
      <c r="C24" s="2"/>
      <c r="D24" s="2"/>
      <c r="E24" s="2"/>
    </row>
    <row r="25" spans="1:5" ht="17.45" customHeight="1" x14ac:dyDescent="0.25">
      <c r="A25" s="2"/>
      <c r="B25" s="4"/>
      <c r="C25" s="2"/>
      <c r="D25" s="2"/>
      <c r="E25" s="2"/>
    </row>
    <row r="26" spans="1:5" ht="17.45" customHeight="1" x14ac:dyDescent="0.25">
      <c r="A26" s="2"/>
      <c r="B26" s="4"/>
      <c r="C26" s="2"/>
      <c r="D26" s="2"/>
      <c r="E26" s="2"/>
    </row>
    <row r="27" spans="1:5" ht="17.45" customHeight="1" x14ac:dyDescent="0.25">
      <c r="A27" s="2"/>
      <c r="B27" s="4"/>
      <c r="C27" s="2"/>
      <c r="D27" s="2"/>
      <c r="E27" s="2"/>
    </row>
    <row r="28" spans="1:5" ht="17.45" customHeight="1" x14ac:dyDescent="0.25">
      <c r="A28" s="2"/>
      <c r="B28" s="4"/>
      <c r="C28" s="2"/>
      <c r="D28" s="2"/>
      <c r="E28" s="2"/>
    </row>
    <row r="29" spans="1:5" ht="17.45" customHeight="1" x14ac:dyDescent="0.25">
      <c r="A29" s="2"/>
      <c r="B29" s="4"/>
      <c r="C29" s="2"/>
      <c r="D29" s="2"/>
      <c r="E29" s="2"/>
    </row>
    <row r="30" spans="1:5" ht="17.45" customHeight="1" x14ac:dyDescent="0.25">
      <c r="A30" s="2"/>
      <c r="B30" s="4"/>
      <c r="C30" s="2"/>
      <c r="D30" s="2"/>
      <c r="E30" s="2"/>
    </row>
    <row r="31" spans="1:5" ht="17.45" customHeight="1" x14ac:dyDescent="0.25">
      <c r="A31" s="2"/>
      <c r="B31" s="4"/>
      <c r="C31" s="2"/>
      <c r="D31" s="2"/>
      <c r="E31" s="2"/>
    </row>
    <row r="32" spans="1:5" ht="17.45" customHeight="1" x14ac:dyDescent="0.25">
      <c r="A32" s="2"/>
      <c r="B32" s="4"/>
      <c r="C32" s="2"/>
      <c r="D32" s="2"/>
      <c r="E32" s="2"/>
    </row>
    <row r="33" spans="1:5" ht="17.45" customHeight="1" x14ac:dyDescent="0.25">
      <c r="A33" s="2"/>
      <c r="B33" s="4"/>
      <c r="C33" s="2"/>
      <c r="D33" s="2"/>
      <c r="E33" s="2"/>
    </row>
    <row r="34" spans="1:5" ht="17.45" customHeight="1" x14ac:dyDescent="0.25">
      <c r="A34" s="2"/>
      <c r="B34" s="4"/>
      <c r="C34" s="2"/>
      <c r="D34" s="2"/>
      <c r="E34" s="2"/>
    </row>
    <row r="35" spans="1:5" ht="17.45" customHeight="1" x14ac:dyDescent="0.25">
      <c r="A35" s="2"/>
      <c r="B35" s="4"/>
      <c r="C35" s="2"/>
      <c r="D35" s="2"/>
      <c r="E35" s="2"/>
    </row>
    <row r="36" spans="1:5" ht="17.45" customHeight="1" x14ac:dyDescent="0.25">
      <c r="A36" s="2"/>
      <c r="B36" s="4"/>
      <c r="C36" s="2"/>
      <c r="D36" s="2"/>
      <c r="E36" s="2"/>
    </row>
    <row r="37" spans="1:5" ht="17.45" customHeight="1" x14ac:dyDescent="0.25">
      <c r="A37" s="2"/>
      <c r="B37" s="4"/>
      <c r="C37" s="2"/>
      <c r="D37" s="2"/>
      <c r="E37" s="2"/>
    </row>
    <row r="38" spans="1:5" ht="17.45" customHeight="1" x14ac:dyDescent="0.25">
      <c r="A38" s="2"/>
      <c r="B38" s="4"/>
      <c r="C38" s="2"/>
      <c r="D38" s="2"/>
      <c r="E38" s="2"/>
    </row>
    <row r="39" spans="1:5" ht="17.45" customHeight="1" x14ac:dyDescent="0.25">
      <c r="A39" s="2"/>
      <c r="B39" s="4"/>
      <c r="C39" s="2"/>
      <c r="D39" s="2"/>
      <c r="E39" s="2"/>
    </row>
    <row r="40" spans="1:5" ht="17.45" customHeight="1" x14ac:dyDescent="0.25">
      <c r="A40" s="2"/>
      <c r="B40" s="4"/>
      <c r="C40" s="2"/>
      <c r="D40" s="2"/>
      <c r="E40" s="2"/>
    </row>
    <row r="41" spans="1:5" ht="17.45" customHeight="1" x14ac:dyDescent="0.25">
      <c r="A41" s="2"/>
      <c r="B41" s="4"/>
      <c r="C41" s="2"/>
      <c r="D41" s="2"/>
      <c r="E41" s="2"/>
    </row>
    <row r="42" spans="1:5" ht="17.45" customHeight="1" x14ac:dyDescent="0.25">
      <c r="A42" s="2"/>
      <c r="B42" s="4"/>
      <c r="C42" s="2"/>
      <c r="D42" s="2"/>
      <c r="E42" s="2"/>
    </row>
    <row r="43" spans="1:5" ht="17.45" customHeight="1" x14ac:dyDescent="0.25">
      <c r="A43" s="2"/>
      <c r="B43" s="4"/>
      <c r="C43" s="2"/>
      <c r="D43" s="2"/>
      <c r="E43" s="2"/>
    </row>
    <row r="44" spans="1:5" ht="17.45" customHeight="1" x14ac:dyDescent="0.25">
      <c r="A44" s="2"/>
      <c r="B44" s="4"/>
      <c r="C44" s="2"/>
      <c r="D44" s="2"/>
      <c r="E44" s="2"/>
    </row>
    <row r="45" spans="1:5" ht="17.45" customHeight="1" x14ac:dyDescent="0.25">
      <c r="A45" s="2"/>
      <c r="B45" s="4"/>
      <c r="C45" s="2"/>
      <c r="D45" s="2"/>
      <c r="E45" s="2"/>
    </row>
    <row r="46" spans="1:5" ht="17.45" customHeight="1" x14ac:dyDescent="0.25">
      <c r="A46" s="2"/>
      <c r="B46" s="4"/>
      <c r="C46" s="2"/>
      <c r="D46" s="2"/>
      <c r="E46" s="2"/>
    </row>
    <row r="47" spans="1:5" ht="17.45" customHeight="1" x14ac:dyDescent="0.25">
      <c r="A47" s="2"/>
      <c r="B47" s="4"/>
      <c r="C47" s="2"/>
      <c r="D47" s="2"/>
      <c r="E47" s="2"/>
    </row>
  </sheetData>
  <dataValidations count="3">
    <dataValidation type="list" allowBlank="1" showInputMessage="1" showErrorMessage="1" sqref="C7:C47" xr:uid="{00000000-0002-0000-0300-000000000000}">
      <formula1>"Positive,Negative"</formula1>
    </dataValidation>
    <dataValidation type="list" allowBlank="1" showInputMessage="1" showErrorMessage="1" sqref="D7:D47" xr:uid="{00000000-0002-0000-0300-000001000000}">
      <formula1>"Positive,Negative,Invalid"</formula1>
    </dataValidation>
    <dataValidation type="list" allowBlank="1" showInputMessage="1" showErrorMessage="1" sqref="E7:E47" xr:uid="{00000000-0002-0000-0300-000002000000}">
      <formula1>"Pass,Fail"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 This Tracker</vt:lpstr>
      <vt:lpstr>Instructions</vt:lpstr>
      <vt:lpstr>Rapid Test Results Tracker</vt:lpstr>
      <vt:lpstr>Rapid Test QC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Stephanie</dc:creator>
  <cp:keywords/>
  <dc:description/>
  <cp:lastModifiedBy>Prince Edward County Chamber</cp:lastModifiedBy>
  <cp:revision/>
  <cp:lastPrinted>2021-05-14T15:28:17Z</cp:lastPrinted>
  <dcterms:created xsi:type="dcterms:W3CDTF">2021-01-19T00:36:22Z</dcterms:created>
  <dcterms:modified xsi:type="dcterms:W3CDTF">2021-05-14T15:28:41Z</dcterms:modified>
  <cp:category/>
  <cp:contentStatus/>
</cp:coreProperties>
</file>